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1"/>
  </bookViews>
  <sheets>
    <sheet name="круги" sheetId="5" r:id="rId1"/>
    <sheet name="пр.хода" sheetId="1" r:id="rId2"/>
    <sheet name="пр.взв" sheetId="2" r:id="rId3"/>
    <sheet name="ит.пр" sheetId="4" r:id="rId4"/>
    <sheet name="пф" sheetId="3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D34" i="4"/>
  <c r="D31" i="3"/>
  <c r="E31"/>
  <c r="D33"/>
  <c r="E33"/>
  <c r="C33"/>
  <c r="C31"/>
  <c r="D20"/>
  <c r="E20"/>
  <c r="C20"/>
  <c r="D8"/>
  <c r="E8"/>
  <c r="C8"/>
  <c r="L13" i="5"/>
  <c r="M13" s="1"/>
  <c r="N13" s="1"/>
  <c r="L11"/>
  <c r="M11" s="1"/>
  <c r="N11" s="1"/>
  <c r="L9"/>
  <c r="M9" s="1"/>
  <c r="N9" s="1"/>
  <c r="L5"/>
  <c r="M5" s="1"/>
  <c r="N5" s="1"/>
  <c r="L19"/>
  <c r="M19" s="1"/>
  <c r="N19" s="1"/>
  <c r="L15"/>
  <c r="M15" s="1"/>
  <c r="N15" s="1"/>
  <c r="L7"/>
  <c r="M7" s="1"/>
  <c r="N7" s="1"/>
  <c r="L17"/>
  <c r="M17"/>
  <c r="N17"/>
  <c r="L21"/>
  <c r="M21"/>
  <c r="N21"/>
  <c r="L23"/>
  <c r="M23"/>
  <c r="N23"/>
  <c r="L25"/>
  <c r="M25"/>
  <c r="N25"/>
  <c r="L27"/>
  <c r="M27"/>
  <c r="N27"/>
  <c r="L29"/>
  <c r="M29"/>
  <c r="N29"/>
  <c r="L31"/>
  <c r="M31"/>
  <c r="N31"/>
  <c r="L33"/>
  <c r="M33"/>
  <c r="N33"/>
  <c r="L35"/>
  <c r="M35"/>
  <c r="N35"/>
  <c r="L37"/>
  <c r="M37"/>
  <c r="N37"/>
  <c r="L39"/>
  <c r="M39"/>
  <c r="N39"/>
  <c r="L41"/>
  <c r="M41"/>
  <c r="N41"/>
  <c r="L43"/>
  <c r="M43"/>
  <c r="N43"/>
  <c r="E7"/>
  <c r="E5"/>
  <c r="D7"/>
  <c r="D5"/>
  <c r="G46" i="4"/>
  <c r="G44"/>
  <c r="G42"/>
  <c r="G40"/>
  <c r="G38"/>
  <c r="G36"/>
  <c r="G34"/>
  <c r="G32"/>
  <c r="G30"/>
  <c r="G28"/>
  <c r="G26"/>
  <c r="G24"/>
  <c r="G22"/>
  <c r="G20"/>
  <c r="G18"/>
  <c r="G16"/>
  <c r="G14"/>
  <c r="G12"/>
  <c r="G10"/>
  <c r="G8"/>
  <c r="G6"/>
  <c r="F6"/>
  <c r="F8"/>
  <c r="F10"/>
  <c r="F12"/>
  <c r="F14"/>
  <c r="F16"/>
  <c r="F18"/>
  <c r="F20"/>
  <c r="F22"/>
  <c r="F24"/>
  <c r="F26"/>
  <c r="F28"/>
  <c r="F30"/>
  <c r="F32"/>
  <c r="F34"/>
  <c r="F36"/>
  <c r="F38"/>
  <c r="F40"/>
  <c r="F42"/>
  <c r="F44"/>
  <c r="F46"/>
  <c r="E46"/>
  <c r="E44"/>
  <c r="E42"/>
  <c r="E40"/>
  <c r="E38"/>
  <c r="E36"/>
  <c r="E34"/>
  <c r="E32"/>
  <c r="E30"/>
  <c r="E28"/>
  <c r="E26"/>
  <c r="E24"/>
  <c r="E22"/>
  <c r="E20"/>
  <c r="E18"/>
  <c r="E16"/>
  <c r="E14"/>
  <c r="E12"/>
  <c r="E10"/>
  <c r="E8"/>
  <c r="E6"/>
  <c r="D6"/>
  <c r="D8"/>
  <c r="D10"/>
  <c r="D12"/>
  <c r="D14"/>
  <c r="D16"/>
  <c r="D18"/>
  <c r="D20"/>
  <c r="D22"/>
  <c r="D24"/>
  <c r="D26"/>
  <c r="D28"/>
  <c r="D30"/>
  <c r="D32"/>
  <c r="D36"/>
  <c r="D38"/>
  <c r="D40"/>
  <c r="D42"/>
  <c r="D44"/>
  <c r="D46"/>
  <c r="C46"/>
  <c r="C44"/>
  <c r="C42"/>
  <c r="C40"/>
  <c r="C38"/>
  <c r="C36"/>
  <c r="C34"/>
  <c r="C32"/>
  <c r="C30"/>
  <c r="C28"/>
  <c r="C26"/>
  <c r="C24"/>
  <c r="C22"/>
  <c r="C20"/>
  <c r="C18"/>
  <c r="C16"/>
  <c r="C14"/>
  <c r="C12"/>
  <c r="C10"/>
  <c r="C8"/>
  <c r="C6"/>
  <c r="A3" i="2"/>
  <c r="A2"/>
  <c r="G49" i="4"/>
  <c r="E49"/>
  <c r="A49"/>
  <c r="G48"/>
  <c r="E48"/>
  <c r="A48"/>
  <c r="G3"/>
  <c r="D3"/>
  <c r="D2"/>
  <c r="F28" i="3"/>
  <c r="F15"/>
  <c r="F1"/>
  <c r="E12" i="1"/>
  <c r="E14"/>
  <c r="E16"/>
  <c r="E18"/>
  <c r="E20"/>
  <c r="E22"/>
  <c r="E24"/>
  <c r="E26"/>
  <c r="E28"/>
  <c r="E30"/>
  <c r="E32"/>
  <c r="E34"/>
  <c r="E36"/>
  <c r="E38"/>
  <c r="E40"/>
  <c r="E42"/>
  <c r="E44"/>
  <c r="E46"/>
  <c r="E10"/>
  <c r="E8"/>
  <c r="E6"/>
  <c r="D20"/>
  <c r="D22"/>
  <c r="D24"/>
  <c r="D26"/>
  <c r="D28"/>
  <c r="D30"/>
  <c r="D32"/>
  <c r="D34"/>
  <c r="D36"/>
  <c r="D38"/>
  <c r="D40"/>
  <c r="D42"/>
  <c r="D44"/>
  <c r="D46"/>
  <c r="D14"/>
  <c r="D16"/>
  <c r="D18"/>
  <c r="D8"/>
  <c r="D10"/>
  <c r="D12"/>
  <c r="D6"/>
  <c r="C30"/>
  <c r="C32"/>
  <c r="C34"/>
  <c r="C36"/>
  <c r="C38"/>
  <c r="C40"/>
  <c r="C42"/>
  <c r="C44"/>
  <c r="C46"/>
  <c r="AA46"/>
  <c r="AA44"/>
  <c r="AA42"/>
  <c r="AA38"/>
  <c r="AA36"/>
  <c r="AA34"/>
  <c r="AA30"/>
  <c r="AA28"/>
  <c r="AA26"/>
  <c r="AA24"/>
  <c r="AA22"/>
  <c r="AA18"/>
  <c r="AA16"/>
  <c r="AA14"/>
  <c r="AA12"/>
  <c r="AA8"/>
  <c r="AA6"/>
  <c r="W50"/>
  <c r="N50"/>
  <c r="W49"/>
  <c r="N49"/>
  <c r="B50"/>
  <c r="B49"/>
  <c r="B3"/>
  <c r="K2"/>
  <c r="X3"/>
  <c r="O2" i="5"/>
  <c r="F2"/>
  <c r="C5"/>
  <c r="C20" i="1"/>
  <c r="C12"/>
  <c r="C14"/>
  <c r="C16"/>
  <c r="C18"/>
  <c r="C22"/>
  <c r="C24"/>
  <c r="C26"/>
  <c r="C28"/>
  <c r="C10"/>
  <c r="C8"/>
  <c r="C6"/>
  <c r="L97" i="5"/>
  <c r="M97"/>
  <c r="N97"/>
  <c r="L95"/>
  <c r="M95"/>
  <c r="N95"/>
  <c r="L93"/>
  <c r="M93"/>
  <c r="N93"/>
  <c r="L89"/>
  <c r="M89"/>
  <c r="N89"/>
  <c r="L87"/>
  <c r="M87"/>
  <c r="N87"/>
  <c r="L85"/>
  <c r="M85"/>
  <c r="N85"/>
  <c r="L83"/>
  <c r="M83"/>
  <c r="N83"/>
  <c r="L81"/>
  <c r="M81"/>
  <c r="N81"/>
  <c r="L79"/>
  <c r="M79"/>
  <c r="N79"/>
  <c r="L77"/>
  <c r="M77"/>
  <c r="N77"/>
  <c r="L75"/>
  <c r="M75"/>
  <c r="N75"/>
  <c r="L73"/>
  <c r="M73"/>
  <c r="N73"/>
  <c r="L69"/>
  <c r="M69"/>
  <c r="N69"/>
  <c r="L99"/>
  <c r="M99"/>
  <c r="N99"/>
  <c r="L101"/>
  <c r="M101"/>
  <c r="N101"/>
  <c r="L103"/>
  <c r="M103"/>
  <c r="N103"/>
  <c r="L105"/>
  <c r="M105"/>
  <c r="N105"/>
  <c r="L107"/>
  <c r="M107"/>
  <c r="N107"/>
  <c r="L109"/>
  <c r="M109"/>
  <c r="N109"/>
  <c r="L111"/>
  <c r="M111"/>
  <c r="N111"/>
  <c r="L113"/>
  <c r="M113"/>
  <c r="N113"/>
  <c r="L117"/>
  <c r="M117"/>
  <c r="N117"/>
  <c r="L119"/>
  <c r="M119"/>
  <c r="N119"/>
  <c r="L121"/>
  <c r="M121"/>
  <c r="N121"/>
  <c r="L71"/>
  <c r="M71"/>
  <c r="N71"/>
  <c r="L67"/>
  <c r="M67"/>
  <c r="N67"/>
  <c r="L91"/>
  <c r="M91"/>
  <c r="N91"/>
  <c r="L115"/>
  <c r="M115"/>
  <c r="N115"/>
  <c r="L45"/>
  <c r="M45"/>
  <c r="N45"/>
  <c r="L47"/>
  <c r="M47"/>
  <c r="N47"/>
  <c r="L49"/>
  <c r="M49"/>
  <c r="N49"/>
  <c r="L51"/>
  <c r="M51"/>
  <c r="N51"/>
  <c r="L55"/>
  <c r="M55"/>
  <c r="N55"/>
  <c r="L59"/>
  <c r="M59"/>
  <c r="N59"/>
  <c r="L57"/>
  <c r="M57"/>
  <c r="N57"/>
  <c r="C99"/>
  <c r="D99"/>
  <c r="E99"/>
  <c r="C97"/>
  <c r="D97"/>
  <c r="E97"/>
  <c r="C95"/>
  <c r="D95"/>
  <c r="E95"/>
  <c r="C93"/>
  <c r="D93"/>
  <c r="E93"/>
  <c r="C89"/>
  <c r="D89"/>
  <c r="E89"/>
  <c r="C87"/>
  <c r="D87"/>
  <c r="E87"/>
  <c r="C85"/>
  <c r="D85"/>
  <c r="E85"/>
  <c r="C83"/>
  <c r="D83"/>
  <c r="E83"/>
  <c r="C79"/>
  <c r="D79"/>
  <c r="E79"/>
  <c r="C77"/>
  <c r="D77"/>
  <c r="E77"/>
  <c r="C75"/>
  <c r="D75"/>
  <c r="E75"/>
  <c r="C73"/>
  <c r="D73"/>
  <c r="E73"/>
  <c r="C71"/>
  <c r="D71"/>
  <c r="E71"/>
  <c r="C81"/>
  <c r="D81"/>
  <c r="C101"/>
  <c r="D101"/>
  <c r="E101"/>
  <c r="C107"/>
  <c r="D107"/>
  <c r="E107"/>
  <c r="C109"/>
  <c r="D109"/>
  <c r="E109"/>
  <c r="C111"/>
  <c r="D111"/>
  <c r="E111"/>
  <c r="C113"/>
  <c r="D113"/>
  <c r="E113"/>
  <c r="C117"/>
  <c r="D117"/>
  <c r="E117"/>
  <c r="C119"/>
  <c r="D119"/>
  <c r="E119"/>
  <c r="C69"/>
  <c r="D69"/>
  <c r="E69"/>
  <c r="C67"/>
  <c r="C39"/>
  <c r="D39"/>
  <c r="E39"/>
  <c r="C17"/>
  <c r="D17"/>
  <c r="E17"/>
  <c r="C51"/>
  <c r="D51"/>
  <c r="E51"/>
  <c r="C41"/>
  <c r="D41"/>
  <c r="E41"/>
  <c r="C37"/>
  <c r="D37"/>
  <c r="E37"/>
  <c r="C35"/>
  <c r="D35"/>
  <c r="E35"/>
  <c r="C33"/>
  <c r="D33"/>
  <c r="E33"/>
  <c r="C31"/>
  <c r="D31"/>
  <c r="E31"/>
  <c r="C29"/>
  <c r="D29"/>
  <c r="E29"/>
  <c r="C27"/>
  <c r="D27"/>
  <c r="E27"/>
  <c r="C25"/>
  <c r="D25"/>
  <c r="E25"/>
  <c r="C23"/>
  <c r="D23"/>
  <c r="E23"/>
  <c r="C21"/>
  <c r="D21"/>
  <c r="E21"/>
  <c r="C15"/>
  <c r="D15"/>
  <c r="E15"/>
  <c r="C13"/>
  <c r="D13"/>
  <c r="E13"/>
  <c r="C11"/>
  <c r="D11"/>
  <c r="E11"/>
  <c r="C9"/>
  <c r="D9"/>
  <c r="E9"/>
  <c r="C7"/>
  <c r="C18" i="3"/>
  <c r="D18"/>
  <c r="E18"/>
  <c r="C6"/>
  <c r="D6"/>
  <c r="E6"/>
  <c r="L53" i="5"/>
  <c r="M53"/>
  <c r="N53"/>
  <c r="C121"/>
  <c r="D121"/>
  <c r="E121"/>
  <c r="C115"/>
  <c r="D115"/>
  <c r="E115"/>
  <c r="C105"/>
  <c r="D105"/>
  <c r="E105"/>
  <c r="C103"/>
  <c r="D103"/>
  <c r="E103"/>
  <c r="C91"/>
  <c r="D91"/>
  <c r="E91"/>
  <c r="E81"/>
  <c r="D67"/>
  <c r="E67"/>
  <c r="C19"/>
  <c r="D19"/>
  <c r="E19"/>
  <c r="C59"/>
  <c r="D59"/>
  <c r="E59"/>
  <c r="C57"/>
  <c r="D57"/>
  <c r="E57"/>
  <c r="C55"/>
  <c r="D55"/>
  <c r="E55"/>
  <c r="C53"/>
  <c r="D53"/>
  <c r="E53"/>
  <c r="C49"/>
  <c r="D49"/>
  <c r="E49"/>
  <c r="C47"/>
  <c r="D47"/>
  <c r="E47"/>
  <c r="C45"/>
  <c r="D45"/>
  <c r="E45"/>
  <c r="C43"/>
  <c r="D43"/>
  <c r="E43"/>
</calcChain>
</file>

<file path=xl/sharedStrings.xml><?xml version="1.0" encoding="utf-8"?>
<sst xmlns="http://schemas.openxmlformats.org/spreadsheetml/2006/main" count="613" uniqueCount="188">
  <si>
    <t>А</t>
  </si>
  <si>
    <t>№ п/п</t>
  </si>
  <si>
    <t>Ф.И.О.</t>
  </si>
  <si>
    <t>Дата рожд., разряд</t>
  </si>
  <si>
    <t>Округ, субъект, город, ведомство</t>
  </si>
  <si>
    <t>№ п/ж</t>
  </si>
  <si>
    <t>Круги</t>
  </si>
  <si>
    <t>Круг выбытия</t>
  </si>
  <si>
    <t>№ карточки</t>
  </si>
  <si>
    <t>Тренер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</si>
  <si>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</si>
  <si>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</si>
  <si>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</si>
  <si>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</si>
  <si>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</si>
  <si>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</si>
  <si>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</si>
  <si>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</si>
  <si>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</si>
  <si>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</si>
  <si>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</si>
  <si>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</si>
  <si>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место</t>
  </si>
  <si>
    <t>СОСТАВ ПАР ПО КРУГАМ</t>
  </si>
  <si>
    <t>Д. р., разряд</t>
  </si>
  <si>
    <t>Вед., регион</t>
  </si>
  <si>
    <t>Оценки</t>
  </si>
  <si>
    <t>Кол-во баллов</t>
  </si>
  <si>
    <t>Рез-т</t>
  </si>
  <si>
    <t>Время</t>
  </si>
  <si>
    <t xml:space="preserve">В.К. </t>
  </si>
  <si>
    <t>ВСТРЕЧА 1</t>
  </si>
  <si>
    <t>Цвет</t>
  </si>
  <si>
    <t>Р.К.</t>
  </si>
  <si>
    <t>Б</t>
  </si>
  <si>
    <t>ВСТРЕЧА 2</t>
  </si>
  <si>
    <t>ФИНАЛ</t>
  </si>
  <si>
    <t xml:space="preserve"> КРУГ</t>
  </si>
  <si>
    <t>Субъект, город, ведомство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</si>
  <si>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</si>
  <si>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</si>
  <si>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</si>
  <si>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</si>
  <si>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</si>
  <si>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</si>
  <si>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</si>
  <si>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</si>
  <si>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</si>
  <si>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</si>
  <si>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</si>
  <si>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</si>
  <si>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</si>
  <si>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</si>
  <si>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</si>
  <si>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</si>
  <si>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</si>
  <si>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</si>
  <si>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</si>
  <si>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</si>
  <si>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</si>
  <si>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</si>
  <si>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</si>
  <si>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</si>
  <si>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</si>
  <si>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</si>
  <si>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</si>
  <si>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</si>
  <si>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ВСЕРОССИЙСКАЯ ФЕДЕРАЦИЯ САМБО</t>
  </si>
  <si>
    <t xml:space="preserve">ПРОТОКОЛ ХОДА СОРЕВНОВАНИЙ       </t>
  </si>
  <si>
    <t>Субъект</t>
  </si>
  <si>
    <t xml:space="preserve">ПРОТОКОЛ ВЗВЕШИВАНИЯ </t>
  </si>
  <si>
    <t>ИТОГОВЫЙ ПРОТОКОЛ</t>
  </si>
  <si>
    <t>очки</t>
  </si>
  <si>
    <t>БОБРОВА Вера Владимировна</t>
  </si>
  <si>
    <t>27.08.2000,               1 юн.р.</t>
  </si>
  <si>
    <t>ЮФО, Ростовская обл.</t>
  </si>
  <si>
    <t>-</t>
  </si>
  <si>
    <t>Бурименко Э.В.</t>
  </si>
  <si>
    <t>АНТОНЕНКО Олеся Юрьевна</t>
  </si>
  <si>
    <t>18.03.2000,                         2 р.</t>
  </si>
  <si>
    <t>УрФО, ХМАО-Югра</t>
  </si>
  <si>
    <t>Воробьев В.В.</t>
  </si>
  <si>
    <t>БОБКОВА Ирина Алексеевна</t>
  </si>
  <si>
    <t>09.02.1999,    2 юн.р.</t>
  </si>
  <si>
    <t>ЮФО, Краснодарский край</t>
  </si>
  <si>
    <t>Григоренко Е.В.</t>
  </si>
  <si>
    <t>АХМЕТШИНА Владлена Альбертовна</t>
  </si>
  <si>
    <t>06.01.1999,                  1 р.</t>
  </si>
  <si>
    <t>ПФО, Респ. Башкортостан</t>
  </si>
  <si>
    <t>Бычкова Л.Г.</t>
  </si>
  <si>
    <t>ФЕДОТОВА Яна Дмитриевна</t>
  </si>
  <si>
    <t>11.08.1999,                 1 р.</t>
  </si>
  <si>
    <t>ПФО, Нижегородская обл.</t>
  </si>
  <si>
    <t>Косов А.А.</t>
  </si>
  <si>
    <t>БАЛАНДИНА Анастасия Сергеевна</t>
  </si>
  <si>
    <t>03.10.1999,                      1 юн.р.</t>
  </si>
  <si>
    <t>ПФО, Саратовская обл.</t>
  </si>
  <si>
    <t>Никитин А.П.</t>
  </si>
  <si>
    <t>19.04.1999,                  1 юн.р.</t>
  </si>
  <si>
    <t>ЦФО, Московская обл.</t>
  </si>
  <si>
    <t>Куликов И.С.</t>
  </si>
  <si>
    <t>ФИЛЮШКИНА Ксения Владимировна</t>
  </si>
  <si>
    <t>17.03.1999,           1 р.</t>
  </si>
  <si>
    <t>СФО, Кемеровская обл.</t>
  </si>
  <si>
    <t>Гончаров В.И.</t>
  </si>
  <si>
    <t>ТУРБИНА Ангелина Андреевна</t>
  </si>
  <si>
    <t>23.08.1999,                       1 юн.р.</t>
  </si>
  <si>
    <t>УрФО, Курганская обл.</t>
  </si>
  <si>
    <t>Герасимов Д.А., Никитюк А.В.</t>
  </si>
  <si>
    <t>ЗАПОДОВНИКОВА Мария Владимировна</t>
  </si>
  <si>
    <t>06.02.2001,                      1 р.</t>
  </si>
  <si>
    <t>ЮФО, Астраханская обл.</t>
  </si>
  <si>
    <t>Заподовников В.И.</t>
  </si>
  <si>
    <t>МАЗНИЧЕНКО Диана Романовна</t>
  </si>
  <si>
    <t>08.05.1999,                     1 юн.р.</t>
  </si>
  <si>
    <t>Апишев М.Ш.</t>
  </si>
  <si>
    <t>ТАТАРУ Влада Вадимовна</t>
  </si>
  <si>
    <t>18.10.1999,                                         1 р.</t>
  </si>
  <si>
    <t>СФО, Красноярский край</t>
  </si>
  <si>
    <t>Татару-Коваленко О.В.</t>
  </si>
  <si>
    <t>ГОРДЕЕВА Татьяна Павловна</t>
  </si>
  <si>
    <t>01.07.1999,                        1 юн.р.</t>
  </si>
  <si>
    <t>ЦФО, Тульская обл.</t>
  </si>
  <si>
    <t>Выборнов Р.В., Выборнова О.М.</t>
  </si>
  <si>
    <t>СИМОНЯН Лариса Варужановна</t>
  </si>
  <si>
    <t>29.11.1999,                                         1 юн.р.</t>
  </si>
  <si>
    <t>Коневцова Т.В.</t>
  </si>
  <si>
    <t>ТИМОФЕЕВА Валерия Олеговна</t>
  </si>
  <si>
    <t>02.01.2000,                           1 р.</t>
  </si>
  <si>
    <t>ЦФО, Брянская обл.</t>
  </si>
  <si>
    <t>Исаева Е.В.</t>
  </si>
  <si>
    <t>ДОЛМАТОВА Софья Владимировна</t>
  </si>
  <si>
    <t>04.02.2001,                 2 р.</t>
  </si>
  <si>
    <t>УрФО, Свердловская обл.</t>
  </si>
  <si>
    <t>Шевчук П.Н.</t>
  </si>
  <si>
    <t>ТВЕРИТИНА Дарья Викторовна</t>
  </si>
  <si>
    <t>27.07.2000,                     1 юн.р.</t>
  </si>
  <si>
    <t>Разваляев С.В.</t>
  </si>
  <si>
    <t>ЧЕРАНЁВА Полина Андреевна</t>
  </si>
  <si>
    <t>12.02.1999,                        1 юн.р.</t>
  </si>
  <si>
    <t>ГРИЩЕНКО Дарья Александровна</t>
  </si>
  <si>
    <t>12.06.1999,                1 юн.р.</t>
  </si>
  <si>
    <t>СФО, Новосибирская обл.</t>
  </si>
  <si>
    <t>Кондрашева О.А., Мордвинов А.И.</t>
  </si>
  <si>
    <t>АСЕССОРОВА Елизавета Васильевна</t>
  </si>
  <si>
    <t>30.08.2000,              1 юн.р.</t>
  </si>
  <si>
    <t>Белогубов В.И.</t>
  </si>
  <si>
    <t>ПЕРВАЯ Дарья Алексеевна</t>
  </si>
  <si>
    <t>18.01.1999,           1 юн.р.</t>
  </si>
  <si>
    <t>Степанов В.В., Степанова Т.В.</t>
  </si>
  <si>
    <t>В.к. 55 кг.</t>
  </si>
  <si>
    <t>св</t>
  </si>
  <si>
    <t>свободна</t>
  </si>
  <si>
    <t>0</t>
  </si>
  <si>
    <t>3.12</t>
  </si>
  <si>
    <t>0.15</t>
  </si>
  <si>
    <t>1.20</t>
  </si>
  <si>
    <t>1.30</t>
  </si>
  <si>
    <t>2.33</t>
  </si>
  <si>
    <t>2.54</t>
  </si>
  <si>
    <t>1.23</t>
  </si>
  <si>
    <t>1.18</t>
  </si>
  <si>
    <t>1.00</t>
  </si>
  <si>
    <t>1.36</t>
  </si>
  <si>
    <t>х</t>
  </si>
  <si>
    <t>АРТЕМЬЕВА-ЗАВЬЯЛОВА Анастасия Петровна</t>
  </si>
  <si>
    <t>0.47</t>
  </si>
  <si>
    <t>0.20</t>
  </si>
  <si>
    <t>0.37</t>
  </si>
  <si>
    <t>2.45</t>
  </si>
  <si>
    <t>3.00</t>
  </si>
  <si>
    <t>1.58</t>
  </si>
  <si>
    <t>0.11</t>
  </si>
  <si>
    <t>2.55</t>
  </si>
  <si>
    <t>1.34</t>
  </si>
  <si>
    <t>1.31</t>
  </si>
  <si>
    <t>6 КРУГ "А"</t>
  </si>
  <si>
    <t>6 КРУГ "Б"</t>
  </si>
  <si>
    <t>0.29</t>
  </si>
  <si>
    <t>В1</t>
  </si>
  <si>
    <t>В2</t>
  </si>
  <si>
    <t>А1</t>
  </si>
  <si>
    <t>А2</t>
  </si>
  <si>
    <t>П/ф</t>
  </si>
  <si>
    <t>ПОЛУФИНАЛ</t>
  </si>
  <si>
    <t>2.31</t>
  </si>
  <si>
    <t>Ф</t>
  </si>
  <si>
    <t>Бикбаев А.В., Колмакова Р.В.</t>
  </si>
</sst>
</file>

<file path=xl/styles.xml><?xml version="1.0" encoding="utf-8"?>
<styleSheet xmlns="http://schemas.openxmlformats.org/spreadsheetml/2006/main">
  <fonts count="33">
    <font>
      <sz val="10"/>
      <name val="Arial"/>
    </font>
    <font>
      <sz val="10"/>
      <name val="Arial"/>
    </font>
    <font>
      <u/>
      <sz val="10"/>
      <color indexed="12"/>
      <name val="Arial"/>
      <family val="2"/>
      <charset val="204"/>
    </font>
    <font>
      <sz val="10"/>
      <name val="Arial Narrow"/>
      <family val="2"/>
      <charset val="204"/>
    </font>
    <font>
      <b/>
      <sz val="10"/>
      <color indexed="10"/>
      <name val="Arial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0"/>
      <color indexed="10"/>
      <name val="Arial Narrow"/>
      <family val="2"/>
      <charset val="204"/>
    </font>
    <font>
      <sz val="8"/>
      <name val="Arial"/>
      <family val="2"/>
      <charset val="204"/>
    </font>
    <font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0"/>
      <color indexed="10"/>
      <name val="Century Gothic"/>
      <family val="2"/>
      <charset val="204"/>
    </font>
    <font>
      <b/>
      <sz val="9"/>
      <name val="Arial Narrow"/>
      <family val="2"/>
      <charset val="204"/>
    </font>
    <font>
      <b/>
      <sz val="12"/>
      <name val="Arial Narrow"/>
      <family val="2"/>
      <charset val="204"/>
    </font>
    <font>
      <b/>
      <sz val="16"/>
      <color indexed="10"/>
      <name val="CyrillicOld"/>
    </font>
    <font>
      <sz val="10"/>
      <color indexed="10"/>
      <name val="Century Gothic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Arial Narrow"/>
      <family val="2"/>
      <charset val="204"/>
    </font>
    <font>
      <b/>
      <i/>
      <sz val="11"/>
      <name val="Arial Narrow"/>
      <family val="2"/>
      <charset val="204"/>
    </font>
    <font>
      <b/>
      <sz val="8"/>
      <name val="Arial Narrow"/>
      <family val="2"/>
      <charset val="204"/>
    </font>
    <font>
      <b/>
      <sz val="8"/>
      <color indexed="9"/>
      <name val="Arial Narrow"/>
      <family val="2"/>
      <charset val="204"/>
    </font>
    <font>
      <b/>
      <sz val="1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8"/>
      <name val="Arial Narrow"/>
      <family val="2"/>
      <charset val="204"/>
    </font>
    <font>
      <sz val="9"/>
      <name val="Arial"/>
      <family val="2"/>
      <charset val="204"/>
    </font>
    <font>
      <sz val="7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6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0" fillId="0" borderId="2" xfId="0" applyBorder="1"/>
    <xf numFmtId="0" fontId="0" fillId="0" borderId="3" xfId="0" applyBorder="1"/>
    <xf numFmtId="0" fontId="7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Border="1"/>
    <xf numFmtId="0" fontId="3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12" fillId="0" borderId="0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/>
    <xf numFmtId="49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9" fillId="0" borderId="0" xfId="1" applyNumberFormat="1" applyFont="1" applyAlignment="1" applyProtection="1">
      <alignment horizontal="center" vertical="center"/>
    </xf>
    <xf numFmtId="0" fontId="1" fillId="0" borderId="0" xfId="1" applyFont="1" applyAlignment="1" applyProtection="1"/>
    <xf numFmtId="0" fontId="9" fillId="0" borderId="0" xfId="0" applyFont="1" applyBorder="1"/>
    <xf numFmtId="0" fontId="1" fillId="0" borderId="0" xfId="0" applyFont="1" applyBorder="1"/>
    <xf numFmtId="0" fontId="8" fillId="0" borderId="0" xfId="0" applyFont="1"/>
    <xf numFmtId="0" fontId="20" fillId="0" borderId="0" xfId="0" applyFont="1"/>
    <xf numFmtId="0" fontId="3" fillId="0" borderId="0" xfId="0" applyFont="1"/>
    <xf numFmtId="0" fontId="12" fillId="0" borderId="0" xfId="0" applyFont="1"/>
    <xf numFmtId="0" fontId="25" fillId="0" borderId="0" xfId="1" applyFont="1" applyAlignment="1" applyProtection="1"/>
    <xf numFmtId="0" fontId="20" fillId="0" borderId="0" xfId="0" applyFont="1" applyBorder="1" applyAlignment="1">
      <alignment vertical="center"/>
    </xf>
    <xf numFmtId="0" fontId="3" fillId="0" borderId="0" xfId="1" applyFont="1" applyAlignment="1" applyProtection="1"/>
    <xf numFmtId="0" fontId="20" fillId="0" borderId="1" xfId="0" applyFont="1" applyBorder="1"/>
    <xf numFmtId="0" fontId="20" fillId="0" borderId="0" xfId="0" applyFont="1" applyBorder="1" applyAlignment="1">
      <alignment horizontal="center" vertical="center"/>
    </xf>
    <xf numFmtId="0" fontId="11" fillId="0" borderId="0" xfId="1" applyFont="1" applyAlignment="1" applyProtection="1"/>
    <xf numFmtId="0" fontId="3" fillId="0" borderId="2" xfId="0" applyFont="1" applyBorder="1"/>
    <xf numFmtId="0" fontId="12" fillId="0" borderId="2" xfId="0" applyFont="1" applyBorder="1"/>
    <xf numFmtId="0" fontId="10" fillId="0" borderId="0" xfId="1" applyNumberFormat="1" applyFont="1" applyAlignment="1" applyProtection="1">
      <alignment horizontal="center"/>
    </xf>
    <xf numFmtId="0" fontId="24" fillId="0" borderId="0" xfId="1" applyNumberFormat="1" applyFont="1" applyFill="1" applyBorder="1" applyAlignment="1" applyProtection="1">
      <alignment vertical="center" wrapText="1"/>
    </xf>
    <xf numFmtId="0" fontId="5" fillId="0" borderId="0" xfId="1" applyFont="1" applyBorder="1" applyAlignment="1" applyProtection="1">
      <alignment vertical="center" wrapText="1"/>
    </xf>
    <xf numFmtId="0" fontId="10" fillId="0" borderId="4" xfId="1" applyFont="1" applyBorder="1" applyAlignment="1" applyProtection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/>
    <xf numFmtId="49" fontId="28" fillId="0" borderId="71" xfId="0" applyNumberFormat="1" applyFont="1" applyBorder="1" applyAlignment="1">
      <alignment horizontal="center" vertical="center"/>
    </xf>
    <xf numFmtId="49" fontId="29" fillId="0" borderId="34" xfId="0" applyNumberFormat="1" applyFont="1" applyBorder="1" applyAlignment="1">
      <alignment horizontal="center" vertical="center"/>
    </xf>
    <xf numFmtId="49" fontId="29" fillId="0" borderId="72" xfId="0" applyNumberFormat="1" applyFont="1" applyBorder="1" applyAlignment="1">
      <alignment horizontal="center" vertical="center"/>
    </xf>
    <xf numFmtId="49" fontId="29" fillId="0" borderId="73" xfId="0" applyNumberFormat="1" applyFont="1" applyBorder="1" applyAlignment="1">
      <alignment horizontal="center" vertical="center"/>
    </xf>
    <xf numFmtId="49" fontId="28" fillId="0" borderId="74" xfId="0" applyNumberFormat="1" applyFont="1" applyBorder="1" applyAlignment="1">
      <alignment horizontal="center" vertical="center"/>
    </xf>
    <xf numFmtId="49" fontId="28" fillId="0" borderId="75" xfId="0" applyNumberFormat="1" applyFont="1" applyBorder="1" applyAlignment="1">
      <alignment horizontal="center" vertical="center"/>
    </xf>
    <xf numFmtId="49" fontId="29" fillId="0" borderId="57" xfId="0" applyNumberFormat="1" applyFont="1" applyBorder="1" applyAlignment="1">
      <alignment horizontal="center" vertical="center"/>
    </xf>
    <xf numFmtId="49" fontId="29" fillId="0" borderId="79" xfId="0" applyNumberFormat="1" applyFont="1" applyBorder="1" applyAlignment="1">
      <alignment horizontal="center" vertical="center"/>
    </xf>
    <xf numFmtId="49" fontId="28" fillId="0" borderId="83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25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3" fillId="0" borderId="29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1" fillId="0" borderId="21" xfId="1" applyNumberFormat="1" applyFont="1" applyFill="1" applyBorder="1" applyAlignment="1" applyProtection="1">
      <alignment horizontal="left" vertical="center" wrapText="1"/>
    </xf>
    <xf numFmtId="0" fontId="1" fillId="0" borderId="8" xfId="1" applyNumberFormat="1" applyFont="1" applyFill="1" applyBorder="1" applyAlignment="1" applyProtection="1">
      <alignment horizontal="left" vertical="center" wrapText="1"/>
    </xf>
    <xf numFmtId="0" fontId="1" fillId="0" borderId="21" xfId="1" applyNumberFormat="1" applyFont="1" applyFill="1" applyBorder="1" applyAlignment="1" applyProtection="1">
      <alignment horizontal="center" vertical="center" wrapText="1"/>
    </xf>
    <xf numFmtId="0" fontId="1" fillId="0" borderId="8" xfId="1" applyNumberFormat="1" applyFont="1" applyFill="1" applyBorder="1" applyAlignment="1" applyProtection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 vertical="center" wrapText="1"/>
    </xf>
    <xf numFmtId="0" fontId="1" fillId="0" borderId="16" xfId="1" applyNumberFormat="1" applyFont="1" applyFill="1" applyBorder="1" applyAlignment="1" applyProtection="1">
      <alignment horizontal="left" vertical="center" wrapText="1"/>
    </xf>
    <xf numFmtId="0" fontId="1" fillId="0" borderId="7" xfId="1" applyNumberFormat="1" applyFont="1" applyFill="1" applyBorder="1" applyAlignment="1" applyProtection="1">
      <alignment horizontal="left" vertical="center" wrapText="1"/>
    </xf>
    <xf numFmtId="0" fontId="1" fillId="0" borderId="20" xfId="1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1" fillId="0" borderId="16" xfId="1" applyNumberFormat="1" applyFont="1" applyFill="1" applyBorder="1" applyAlignment="1" applyProtection="1">
      <alignment horizontal="center" vertical="center" wrapText="1"/>
    </xf>
    <xf numFmtId="0" fontId="1" fillId="0" borderId="7" xfId="1" applyNumberFormat="1" applyFont="1" applyFill="1" applyBorder="1" applyAlignment="1" applyProtection="1">
      <alignment horizontal="center" vertical="center" wrapText="1"/>
    </xf>
    <xf numFmtId="0" fontId="31" fillId="0" borderId="21" xfId="1" applyNumberFormat="1" applyFont="1" applyFill="1" applyBorder="1" applyAlignment="1" applyProtection="1">
      <alignment horizontal="left" vertical="center" wrapText="1"/>
    </xf>
    <xf numFmtId="0" fontId="31" fillId="0" borderId="8" xfId="1" applyNumberFormat="1" applyFont="1" applyFill="1" applyBorder="1" applyAlignment="1" applyProtection="1">
      <alignment horizontal="left" vertical="center" wrapText="1"/>
    </xf>
    <xf numFmtId="0" fontId="0" fillId="0" borderId="34" xfId="0" applyNumberFormat="1" applyBorder="1" applyAlignment="1">
      <alignment horizontal="center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1" fillId="0" borderId="13" xfId="1" applyNumberFormat="1" applyFont="1" applyFill="1" applyBorder="1" applyAlignment="1" applyProtection="1">
      <alignment horizontal="center" vertical="center" wrapText="1"/>
    </xf>
    <xf numFmtId="0" fontId="1" fillId="0" borderId="14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7" fillId="0" borderId="21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84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65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1" fillId="0" borderId="13" xfId="1" applyNumberFormat="1" applyFont="1" applyFill="1" applyBorder="1" applyAlignment="1" applyProtection="1">
      <alignment horizontal="left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1" fillId="0" borderId="14" xfId="1" applyNumberFormat="1" applyFont="1" applyFill="1" applyBorder="1" applyAlignment="1" applyProtection="1">
      <alignment horizontal="left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1" fillId="0" borderId="20" xfId="1" applyNumberFormat="1" applyFont="1" applyFill="1" applyBorder="1" applyAlignment="1" applyProtection="1">
      <alignment horizontal="left" vertical="center" wrapText="1"/>
    </xf>
    <xf numFmtId="0" fontId="1" fillId="0" borderId="22" xfId="1" applyNumberFormat="1" applyFont="1" applyFill="1" applyBorder="1" applyAlignment="1" applyProtection="1">
      <alignment horizontal="left" vertical="center" wrapText="1"/>
    </xf>
    <xf numFmtId="49" fontId="20" fillId="0" borderId="69" xfId="0" applyNumberFormat="1" applyFont="1" applyBorder="1" applyAlignment="1">
      <alignment horizontal="center" vertical="center"/>
    </xf>
    <xf numFmtId="49" fontId="20" fillId="0" borderId="77" xfId="0" applyNumberFormat="1" applyFont="1" applyBorder="1" applyAlignment="1">
      <alignment horizontal="center" vertical="center"/>
    </xf>
    <xf numFmtId="49" fontId="20" fillId="0" borderId="70" xfId="0" applyNumberFormat="1" applyFont="1" applyBorder="1" applyAlignment="1">
      <alignment horizontal="center" vertical="center"/>
    </xf>
    <xf numFmtId="49" fontId="20" fillId="0" borderId="78" xfId="0" applyNumberFormat="1" applyFont="1" applyBorder="1" applyAlignment="1">
      <alignment horizontal="center" vertical="center"/>
    </xf>
    <xf numFmtId="49" fontId="20" fillId="0" borderId="38" xfId="0" applyNumberFormat="1" applyFont="1" applyBorder="1" applyAlignment="1">
      <alignment horizontal="center" vertical="center"/>
    </xf>
    <xf numFmtId="49" fontId="20" fillId="0" borderId="68" xfId="0" applyNumberFormat="1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left" vertical="center" wrapText="1"/>
    </xf>
    <xf numFmtId="0" fontId="30" fillId="0" borderId="42" xfId="0" applyFont="1" applyBorder="1" applyAlignment="1">
      <alignment horizontal="left" vertical="center" wrapText="1"/>
    </xf>
    <xf numFmtId="0" fontId="30" fillId="0" borderId="43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7" fillId="0" borderId="54" xfId="1" applyNumberFormat="1" applyFont="1" applyFill="1" applyBorder="1" applyAlignment="1" applyProtection="1">
      <alignment horizontal="center" vertical="center" wrapText="1"/>
    </xf>
    <xf numFmtId="0" fontId="24" fillId="0" borderId="55" xfId="1" applyNumberFormat="1" applyFont="1" applyFill="1" applyBorder="1" applyAlignment="1" applyProtection="1">
      <alignment horizontal="center" vertical="center" wrapText="1"/>
    </xf>
    <xf numFmtId="0" fontId="24" fillId="0" borderId="59" xfId="1" applyNumberFormat="1" applyFont="1" applyFill="1" applyBorder="1" applyAlignment="1" applyProtection="1">
      <alignment horizontal="center" vertical="center" wrapText="1"/>
    </xf>
    <xf numFmtId="0" fontId="26" fillId="0" borderId="35" xfId="0" applyFont="1" applyBorder="1" applyAlignment="1">
      <alignment horizontal="center" vertical="center" textRotation="90" wrapText="1"/>
    </xf>
    <xf numFmtId="0" fontId="26" fillId="0" borderId="49" xfId="0" applyFont="1" applyBorder="1" applyAlignment="1">
      <alignment horizontal="center" vertical="center" textRotation="90" wrapText="1"/>
    </xf>
    <xf numFmtId="0" fontId="7" fillId="0" borderId="35" xfId="0" applyFont="1" applyBorder="1" applyAlignment="1">
      <alignment horizontal="center" vertical="center" textRotation="90" wrapText="1"/>
    </xf>
    <xf numFmtId="0" fontId="7" fillId="0" borderId="49" xfId="0" applyFont="1" applyBorder="1" applyAlignment="1">
      <alignment horizontal="center" vertical="center" textRotation="90" wrapText="1"/>
    </xf>
    <xf numFmtId="0" fontId="21" fillId="0" borderId="0" xfId="0" applyFont="1" applyAlignment="1">
      <alignment horizontal="center" vertical="center"/>
    </xf>
    <xf numFmtId="0" fontId="10" fillId="0" borderId="54" xfId="1" applyFont="1" applyBorder="1" applyAlignment="1" applyProtection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5" fillId="0" borderId="56" xfId="1" applyFont="1" applyBorder="1" applyAlignment="1" applyProtection="1">
      <alignment horizontal="center" vertical="center" wrapText="1"/>
    </xf>
    <xf numFmtId="0" fontId="5" fillId="0" borderId="57" xfId="1" applyFont="1" applyBorder="1" applyAlignment="1" applyProtection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7" fillId="3" borderId="52" xfId="0" applyFont="1" applyFill="1" applyBorder="1" applyAlignment="1">
      <alignment horizontal="center" vertical="center" wrapText="1"/>
    </xf>
    <xf numFmtId="0" fontId="17" fillId="3" borderId="51" xfId="0" applyFont="1" applyFill="1" applyBorder="1" applyAlignment="1">
      <alignment horizontal="center" vertical="center" wrapText="1"/>
    </xf>
    <xf numFmtId="0" fontId="17" fillId="3" borderId="53" xfId="0" applyFont="1" applyFill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15" fillId="0" borderId="70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49" fontId="7" fillId="0" borderId="60" xfId="0" applyNumberFormat="1" applyFont="1" applyBorder="1" applyAlignment="1">
      <alignment horizontal="center" vertical="center"/>
    </xf>
    <xf numFmtId="0" fontId="10" fillId="0" borderId="0" xfId="1" applyFont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49" fontId="20" fillId="0" borderId="60" xfId="0" applyNumberFormat="1" applyFont="1" applyBorder="1" applyAlignment="1">
      <alignment horizontal="center" vertical="center"/>
    </xf>
    <xf numFmtId="49" fontId="20" fillId="0" borderId="67" xfId="0" applyNumberFormat="1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left" vertical="center" wrapText="1"/>
    </xf>
    <xf numFmtId="0" fontId="30" fillId="0" borderId="48" xfId="0" applyFont="1" applyBorder="1" applyAlignment="1">
      <alignment horizontal="left" vertical="center" wrapText="1"/>
    </xf>
    <xf numFmtId="0" fontId="27" fillId="2" borderId="35" xfId="0" applyFont="1" applyFill="1" applyBorder="1" applyAlignment="1">
      <alignment horizontal="center" vertical="center" textRotation="90" wrapText="1"/>
    </xf>
    <xf numFmtId="0" fontId="27" fillId="2" borderId="49" xfId="0" applyFont="1" applyFill="1" applyBorder="1" applyAlignment="1">
      <alignment horizontal="center" vertical="center" textRotation="90" wrapText="1"/>
    </xf>
    <xf numFmtId="0" fontId="22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0" fillId="0" borderId="25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left" vertical="center" wrapText="1"/>
    </xf>
    <xf numFmtId="0" fontId="32" fillId="0" borderId="42" xfId="0" applyFont="1" applyBorder="1" applyAlignment="1">
      <alignment horizontal="left" vertical="center" wrapText="1"/>
    </xf>
    <xf numFmtId="0" fontId="30" fillId="0" borderId="8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30" fillId="0" borderId="76" xfId="0" applyFont="1" applyBorder="1" applyAlignment="1">
      <alignment horizontal="left" vertical="center" wrapText="1"/>
    </xf>
    <xf numFmtId="0" fontId="30" fillId="0" borderId="49" xfId="0" applyFont="1" applyBorder="1" applyAlignment="1">
      <alignment horizontal="center" vertical="center" wrapText="1"/>
    </xf>
    <xf numFmtId="0" fontId="30" fillId="0" borderId="80" xfId="0" applyFont="1" applyBorder="1" applyAlignment="1">
      <alignment horizontal="left" vertical="center" wrapText="1"/>
    </xf>
    <xf numFmtId="0" fontId="30" fillId="0" borderId="81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49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7" fillId="0" borderId="60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8" fillId="0" borderId="31" xfId="0" applyNumberFormat="1" applyFont="1" applyBorder="1" applyAlignment="1">
      <alignment horizontal="center" vertical="center" wrapText="1"/>
    </xf>
    <xf numFmtId="49" fontId="9" fillId="0" borderId="31" xfId="0" applyNumberFormat="1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3" fillId="0" borderId="6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left" vertical="center" wrapText="1"/>
    </xf>
    <xf numFmtId="49" fontId="8" fillId="0" borderId="33" xfId="0" applyNumberFormat="1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7" fillId="0" borderId="55" xfId="1" applyNumberFormat="1" applyFont="1" applyFill="1" applyBorder="1" applyAlignment="1" applyProtection="1">
      <alignment horizontal="center" vertical="center" wrapText="1"/>
    </xf>
    <xf numFmtId="0" fontId="7" fillId="0" borderId="59" xfId="1" applyNumberFormat="1" applyFont="1" applyFill="1" applyBorder="1" applyAlignment="1" applyProtection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5" fillId="0" borderId="58" xfId="1" applyFont="1" applyBorder="1" applyAlignment="1" applyProtection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" fillId="0" borderId="7" xfId="1" applyFont="1" applyBorder="1" applyAlignment="1" applyProtection="1">
      <alignment horizontal="center" vertical="center" wrapText="1"/>
    </xf>
    <xf numFmtId="0" fontId="1" fillId="0" borderId="7" xfId="1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</xdr:col>
      <xdr:colOff>295275</xdr:colOff>
      <xdr:row>1</xdr:row>
      <xdr:rowOff>219075</xdr:rowOff>
    </xdr:to>
    <xdr:pic>
      <xdr:nvPicPr>
        <xdr:cNvPr id="1034" name="Picture 8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8100"/>
          <a:ext cx="4286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2</xdr:row>
      <xdr:rowOff>0</xdr:rowOff>
    </xdr:to>
    <xdr:pic>
      <xdr:nvPicPr>
        <xdr:cNvPr id="1035" name="Picture 9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48050" y="27622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133350</xdr:rowOff>
    </xdr:from>
    <xdr:to>
      <xdr:col>1</xdr:col>
      <xdr:colOff>238125</xdr:colOff>
      <xdr:row>2</xdr:row>
      <xdr:rowOff>142875</xdr:rowOff>
    </xdr:to>
    <xdr:pic>
      <xdr:nvPicPr>
        <xdr:cNvPr id="2052" name="Picture 4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33350"/>
          <a:ext cx="5238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0</xdr:col>
      <xdr:colOff>476250</xdr:colOff>
      <xdr:row>1</xdr:row>
      <xdr:rowOff>161925</xdr:rowOff>
    </xdr:to>
    <xdr:pic>
      <xdr:nvPicPr>
        <xdr:cNvPr id="3077" name="Picture 4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4476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6%20&#1096;&#1090;&#1088;&#1072;&#1092;&#1085;&#1099;&#1093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 refreshError="1">
        <row r="2">
          <cell r="A2" t="str">
            <v>Первенство России среди девушек среди 1999-2000 г.р.</v>
          </cell>
        </row>
        <row r="3">
          <cell r="A3" t="str">
            <v>22-26.10.2013 г.                                     С/к "Нефтяник", г. Отрадный</v>
          </cell>
        </row>
        <row r="6">
          <cell r="A6" t="str">
            <v>Гл. судья, судья МК</v>
          </cell>
          <cell r="G6" t="str">
            <v>Борков Е.А.</v>
          </cell>
        </row>
        <row r="7">
          <cell r="G7" t="str">
            <v>/Москва/</v>
          </cell>
        </row>
        <row r="8">
          <cell r="A8" t="str">
            <v>Гл. секретарь, судья ВК</v>
          </cell>
          <cell r="G8" t="str">
            <v>Дроков А.Н.</v>
          </cell>
        </row>
        <row r="9">
          <cell r="G9" t="str">
            <v>/Москва/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131"/>
  <sheetViews>
    <sheetView topLeftCell="B1" workbookViewId="0">
      <selection activeCell="K1" sqref="K1:R10"/>
    </sheetView>
  </sheetViews>
  <sheetFormatPr defaultRowHeight="12.75"/>
  <cols>
    <col min="1" max="1" width="3.140625" customWidth="1"/>
    <col min="2" max="2" width="6.42578125" customWidth="1"/>
    <col min="3" max="3" width="19" customWidth="1"/>
    <col min="4" max="4" width="10.5703125" customWidth="1"/>
    <col min="5" max="5" width="12.5703125" customWidth="1"/>
    <col min="6" max="6" width="20.140625" customWidth="1"/>
    <col min="7" max="7" width="11.42578125" customWidth="1"/>
    <col min="10" max="10" width="3.140625" customWidth="1"/>
    <col min="11" max="11" width="7.5703125" customWidth="1"/>
    <col min="12" max="12" width="21.7109375" customWidth="1"/>
    <col min="14" max="14" width="11.28515625" customWidth="1"/>
    <col min="15" max="15" width="24.85546875" customWidth="1"/>
    <col min="17" max="17" width="7.5703125" customWidth="1"/>
    <col min="18" max="18" width="7.42578125" customWidth="1"/>
  </cols>
  <sheetData>
    <row r="1" spans="1:18" ht="23.25" customHeight="1">
      <c r="A1" s="13"/>
      <c r="B1" s="68" t="s">
        <v>23</v>
      </c>
      <c r="C1" s="68"/>
      <c r="D1" s="68"/>
      <c r="E1" s="68"/>
      <c r="F1" s="68"/>
      <c r="G1" s="68"/>
      <c r="H1" s="68"/>
      <c r="I1" s="68"/>
      <c r="K1" s="106" t="s">
        <v>23</v>
      </c>
      <c r="L1" s="106"/>
      <c r="M1" s="106"/>
      <c r="N1" s="106"/>
      <c r="O1" s="106"/>
      <c r="P1" s="106"/>
      <c r="Q1" s="106"/>
      <c r="R1" s="106"/>
    </row>
    <row r="2" spans="1:18" ht="15" customHeight="1" thickBot="1">
      <c r="A2" s="13"/>
      <c r="B2" s="15"/>
      <c r="C2" s="15" t="s">
        <v>176</v>
      </c>
      <c r="D2" s="15"/>
      <c r="E2" s="15"/>
      <c r="F2" s="36" t="str">
        <f>HYPERLINK(пр.взв!D4)</f>
        <v>В.к. 55 кг.</v>
      </c>
      <c r="G2" s="15"/>
      <c r="H2" s="15"/>
      <c r="I2" s="15"/>
      <c r="K2" s="2"/>
      <c r="L2" s="2" t="s">
        <v>177</v>
      </c>
      <c r="M2" s="2"/>
      <c r="N2" s="2"/>
      <c r="O2" s="36" t="str">
        <f>HYPERLINK(пр.взв!D4)</f>
        <v>В.к. 55 кг.</v>
      </c>
      <c r="P2" s="2"/>
      <c r="Q2" s="2"/>
      <c r="R2" s="2"/>
    </row>
    <row r="3" spans="1:18">
      <c r="A3" s="100"/>
      <c r="B3" s="69" t="s">
        <v>5</v>
      </c>
      <c r="C3" s="71" t="s">
        <v>2</v>
      </c>
      <c r="D3" s="73" t="s">
        <v>24</v>
      </c>
      <c r="E3" s="71" t="s">
        <v>25</v>
      </c>
      <c r="F3" s="71" t="s">
        <v>26</v>
      </c>
      <c r="G3" s="73" t="s">
        <v>27</v>
      </c>
      <c r="H3" s="71" t="s">
        <v>28</v>
      </c>
      <c r="I3" s="75" t="s">
        <v>29</v>
      </c>
      <c r="K3" s="107" t="s">
        <v>5</v>
      </c>
      <c r="L3" s="109" t="s">
        <v>2</v>
      </c>
      <c r="M3" s="111" t="s">
        <v>24</v>
      </c>
      <c r="N3" s="109" t="s">
        <v>25</v>
      </c>
      <c r="O3" s="109" t="s">
        <v>26</v>
      </c>
      <c r="P3" s="111" t="s">
        <v>27</v>
      </c>
      <c r="Q3" s="109" t="s">
        <v>28</v>
      </c>
      <c r="R3" s="113" t="s">
        <v>29</v>
      </c>
    </row>
    <row r="4" spans="1:18" ht="13.5" thickBot="1">
      <c r="A4" s="100"/>
      <c r="B4" s="70"/>
      <c r="C4" s="72"/>
      <c r="D4" s="74"/>
      <c r="E4" s="72"/>
      <c r="F4" s="72"/>
      <c r="G4" s="74"/>
      <c r="H4" s="72"/>
      <c r="I4" s="76"/>
      <c r="K4" s="108"/>
      <c r="L4" s="110"/>
      <c r="M4" s="112"/>
      <c r="N4" s="110"/>
      <c r="O4" s="110"/>
      <c r="P4" s="112"/>
      <c r="Q4" s="110"/>
      <c r="R4" s="114"/>
    </row>
    <row r="5" spans="1:18">
      <c r="A5" s="100"/>
      <c r="B5" s="90">
        <v>3</v>
      </c>
      <c r="C5" s="91" t="str">
        <f>VLOOKUP(B5,пр.взв!B7:E30,2,FALSE)</f>
        <v>БОБКОВА Ирина Алексеевна</v>
      </c>
      <c r="D5" s="93" t="str">
        <f>VLOOKUP(B5,пр.взв!B7:F30,3,FALSE)</f>
        <v>09.02.1999,    2 юн.р.</v>
      </c>
      <c r="E5" s="93" t="str">
        <f>VLOOKUP(B5,пр.взв!B5:G30,4,FALSE)</f>
        <v>ЮФО, Краснодарский край</v>
      </c>
      <c r="F5" s="85"/>
      <c r="G5" s="85"/>
      <c r="H5" s="87"/>
      <c r="I5" s="89"/>
      <c r="K5" s="90">
        <v>17</v>
      </c>
      <c r="L5" s="91" t="str">
        <f>VLOOKUP(круги!K5,пр.взв!B7:E100,2,FALSE)</f>
        <v>ТВЕРИТИНА Дарья Викторовна</v>
      </c>
      <c r="M5" s="91" t="str">
        <f>VLOOKUP(круги!L5,пр.взв!C7:F100,2,FALSE)</f>
        <v>27.07.2000,                     1 юн.р.</v>
      </c>
      <c r="N5" s="91" t="str">
        <f>VLOOKUP(круги!M5,пр.взв!D7:G100,2,FALSE)</f>
        <v>ПФО, Саратовская обл.</v>
      </c>
      <c r="O5" s="85"/>
      <c r="P5" s="85"/>
      <c r="Q5" s="87"/>
      <c r="R5" s="89"/>
    </row>
    <row r="6" spans="1:18">
      <c r="A6" s="100"/>
      <c r="B6" s="79"/>
      <c r="C6" s="92"/>
      <c r="D6" s="83"/>
      <c r="E6" s="83"/>
      <c r="F6" s="86"/>
      <c r="G6" s="86"/>
      <c r="H6" s="88"/>
      <c r="I6" s="77"/>
      <c r="K6" s="79"/>
      <c r="L6" s="92"/>
      <c r="M6" s="92"/>
      <c r="N6" s="92"/>
      <c r="O6" s="86"/>
      <c r="P6" s="86"/>
      <c r="Q6" s="88"/>
      <c r="R6" s="77"/>
    </row>
    <row r="7" spans="1:18">
      <c r="A7" s="100"/>
      <c r="B7" s="79">
        <v>8</v>
      </c>
      <c r="C7" s="81" t="str">
        <f>VLOOKUP(B7,пр.взв!B7:E30,2,FALSE)</f>
        <v>ФИЛЮШКИНА Ксения Владимировна</v>
      </c>
      <c r="D7" s="83" t="str">
        <f>VLOOKUP(B7,пр.взв!B7:F30,3,FALSE)</f>
        <v>17.03.1999,           1 р.</v>
      </c>
      <c r="E7" s="83" t="str">
        <f>VLOOKUP(B7,пр.взв!B5:G30,4,FALSE)</f>
        <v>СФО, Кемеровская обл.</v>
      </c>
      <c r="F7" s="86"/>
      <c r="G7" s="86"/>
      <c r="H7" s="88"/>
      <c r="I7" s="77"/>
      <c r="K7" s="79">
        <v>18</v>
      </c>
      <c r="L7" s="81" t="str">
        <f>VLOOKUP(круги!K7,пр.взв!B9:E100,2,FALSE)</f>
        <v>ЧЕРАНЁВА Полина Андреевна</v>
      </c>
      <c r="M7" s="81" t="str">
        <f>VLOOKUP(круги!L7,пр.взв!C9:F100,2,FALSE)</f>
        <v>12.02.1999,                        1 юн.р.</v>
      </c>
      <c r="N7" s="81" t="str">
        <f>VLOOKUP(круги!M7,пр.взв!D9:G100,2,FALSE)</f>
        <v>ЦФО, Московская обл.</v>
      </c>
      <c r="O7" s="86"/>
      <c r="P7" s="86"/>
      <c r="Q7" s="88"/>
      <c r="R7" s="77"/>
    </row>
    <row r="8" spans="1:18" ht="13.5" thickBot="1">
      <c r="A8" s="100"/>
      <c r="B8" s="80"/>
      <c r="C8" s="82"/>
      <c r="D8" s="84"/>
      <c r="E8" s="84"/>
      <c r="F8" s="94"/>
      <c r="G8" s="94"/>
      <c r="H8" s="95"/>
      <c r="I8" s="78"/>
      <c r="K8" s="80"/>
      <c r="L8" s="92"/>
      <c r="M8" s="92"/>
      <c r="N8" s="92"/>
      <c r="O8" s="94"/>
      <c r="P8" s="94"/>
      <c r="Q8" s="95"/>
      <c r="R8" s="78"/>
    </row>
    <row r="9" spans="1:18">
      <c r="A9" s="100"/>
      <c r="B9" s="90"/>
      <c r="C9" s="91" t="e">
        <f>VLOOKUP(B9,пр.взв!B7:E30,2,FALSE)</f>
        <v>#N/A</v>
      </c>
      <c r="D9" s="96" t="e">
        <f>VLOOKUP(C9,пр.взв!C7:F30,2,FALSE)</f>
        <v>#N/A</v>
      </c>
      <c r="E9" s="96" t="e">
        <f>VLOOKUP(D9,пр.взв!D7:G30,2,FALSE)</f>
        <v>#N/A</v>
      </c>
      <c r="F9" s="85" t="s">
        <v>152</v>
      </c>
      <c r="G9" s="85"/>
      <c r="H9" s="87"/>
      <c r="I9" s="89"/>
      <c r="K9" s="90">
        <v>14</v>
      </c>
      <c r="L9" s="91" t="str">
        <f>VLOOKUP(круги!K9,пр.взв!B11:E104,2,FALSE)</f>
        <v>СИМОНЯН Лариса Варужановна</v>
      </c>
      <c r="M9" s="91" t="str">
        <f>VLOOKUP(круги!L9,пр.взв!C11:F104,2,FALSE)</f>
        <v>29.11.1999,                                         1 юн.р.</v>
      </c>
      <c r="N9" s="91" t="str">
        <f>VLOOKUP(круги!M9,пр.взв!D11:G104,2,FALSE)</f>
        <v>ЮФО, Краснодарский край</v>
      </c>
      <c r="O9" s="85" t="s">
        <v>152</v>
      </c>
      <c r="P9" s="85"/>
      <c r="Q9" s="87"/>
      <c r="R9" s="89"/>
    </row>
    <row r="10" spans="1:18">
      <c r="A10" s="100"/>
      <c r="B10" s="79"/>
      <c r="C10" s="92"/>
      <c r="D10" s="97"/>
      <c r="E10" s="97"/>
      <c r="F10" s="86"/>
      <c r="G10" s="86"/>
      <c r="H10" s="88"/>
      <c r="I10" s="77"/>
      <c r="K10" s="79"/>
      <c r="L10" s="92"/>
      <c r="M10" s="92"/>
      <c r="N10" s="92"/>
      <c r="O10" s="86"/>
      <c r="P10" s="86"/>
      <c r="Q10" s="88"/>
      <c r="R10" s="77"/>
    </row>
    <row r="11" spans="1:18">
      <c r="A11" s="100"/>
      <c r="B11" s="79"/>
      <c r="C11" s="81" t="e">
        <f>VLOOKUP(B11,пр.взв!B7:E30,2,FALSE)</f>
        <v>#N/A</v>
      </c>
      <c r="D11" s="83" t="e">
        <f>VLOOKUP(C11,пр.взв!C7:F30,2,FALSE)</f>
        <v>#N/A</v>
      </c>
      <c r="E11" s="83" t="e">
        <f>VLOOKUP(D11,пр.взв!D7:G30,2,FALSE)</f>
        <v>#N/A</v>
      </c>
      <c r="F11" s="86"/>
      <c r="G11" s="86"/>
      <c r="H11" s="88"/>
      <c r="I11" s="77"/>
      <c r="K11" s="118"/>
      <c r="L11" s="81" t="e">
        <f>VLOOKUP(круги!K11,пр.взв!B13:E106,2,FALSE)</f>
        <v>#N/A</v>
      </c>
      <c r="M11" s="81" t="e">
        <f>VLOOKUP(круги!L11,пр.взв!C13:F106,2,FALSE)</f>
        <v>#N/A</v>
      </c>
      <c r="N11" s="81" t="e">
        <f>VLOOKUP(круги!M11,пр.взв!D13:G106,2,FALSE)</f>
        <v>#N/A</v>
      </c>
      <c r="O11" s="115"/>
      <c r="P11" s="115"/>
      <c r="Q11" s="116"/>
      <c r="R11" s="117"/>
    </row>
    <row r="12" spans="1:18" ht="13.5" thickBot="1">
      <c r="A12" s="100"/>
      <c r="B12" s="80"/>
      <c r="C12" s="82"/>
      <c r="D12" s="84"/>
      <c r="E12" s="84"/>
      <c r="F12" s="94"/>
      <c r="G12" s="94"/>
      <c r="H12" s="95"/>
      <c r="I12" s="78"/>
      <c r="K12" s="79"/>
      <c r="L12" s="92"/>
      <c r="M12" s="92"/>
      <c r="N12" s="92"/>
      <c r="O12" s="86"/>
      <c r="P12" s="86"/>
      <c r="Q12" s="88"/>
      <c r="R12" s="77"/>
    </row>
    <row r="13" spans="1:18">
      <c r="A13" s="100"/>
      <c r="B13" s="90">
        <v>9</v>
      </c>
      <c r="C13" s="91" t="str">
        <f>VLOOKUP(B13,пр.взв!B7:E30,2,FALSE)</f>
        <v>ТУРБИНА Ангелина Андреевна</v>
      </c>
      <c r="D13" s="96" t="str">
        <f>VLOOKUP(C13,пр.взв!C7:F30,2,FALSE)</f>
        <v>23.08.1999,                       1 юн.р.</v>
      </c>
      <c r="E13" s="96" t="str">
        <f>VLOOKUP(D13,пр.взв!D7:G30,2,FALSE)</f>
        <v>УрФО, Курганская обл.</v>
      </c>
      <c r="F13" s="85" t="s">
        <v>152</v>
      </c>
      <c r="G13" s="85"/>
      <c r="H13" s="87"/>
      <c r="I13" s="89"/>
      <c r="K13" s="90"/>
      <c r="L13" s="91" t="e">
        <f>VLOOKUP(круги!K13,пр.взв!B15:E108,2,FALSE)</f>
        <v>#N/A</v>
      </c>
      <c r="M13" s="91" t="e">
        <f>VLOOKUP(круги!L13,пр.взв!C15:F108,2,FALSE)</f>
        <v>#N/A</v>
      </c>
      <c r="N13" s="91" t="e">
        <f>VLOOKUP(круги!M13,пр.взв!D15:G108,2,FALSE)</f>
        <v>#N/A</v>
      </c>
      <c r="O13" s="85"/>
      <c r="P13" s="85"/>
      <c r="Q13" s="87"/>
      <c r="R13" s="89"/>
    </row>
    <row r="14" spans="1:18">
      <c r="A14" s="100"/>
      <c r="B14" s="79"/>
      <c r="C14" s="92"/>
      <c r="D14" s="97"/>
      <c r="E14" s="97"/>
      <c r="F14" s="86"/>
      <c r="G14" s="86"/>
      <c r="H14" s="88"/>
      <c r="I14" s="77"/>
      <c r="K14" s="79"/>
      <c r="L14" s="92"/>
      <c r="M14" s="92"/>
      <c r="N14" s="92"/>
      <c r="O14" s="86"/>
      <c r="P14" s="86"/>
      <c r="Q14" s="88"/>
      <c r="R14" s="77"/>
    </row>
    <row r="15" spans="1:18">
      <c r="A15" s="100"/>
      <c r="B15" s="79"/>
      <c r="C15" s="98" t="e">
        <f>VLOOKUP(B15,пр.взв!B7:E30,2,FALSE)</f>
        <v>#N/A</v>
      </c>
      <c r="D15" s="83" t="e">
        <f>VLOOKUP(C15,пр.взв!C7:F30,2,FALSE)</f>
        <v>#N/A</v>
      </c>
      <c r="E15" s="83" t="e">
        <f>VLOOKUP(D15,пр.взв!D7:G30,2,FALSE)</f>
        <v>#N/A</v>
      </c>
      <c r="F15" s="86"/>
      <c r="G15" s="86"/>
      <c r="H15" s="88"/>
      <c r="I15" s="77"/>
      <c r="K15" s="118">
        <v>20</v>
      </c>
      <c r="L15" s="81" t="str">
        <f>VLOOKUP(круги!K15,пр.взв!B17:E100,2,FALSE)</f>
        <v>АСЕССОРОВА Елизавета Васильевна</v>
      </c>
      <c r="M15" s="81" t="str">
        <f>VLOOKUP(круги!L15,пр.взв!C17:F100,2,FALSE)</f>
        <v>30.08.2000,              1 юн.р.</v>
      </c>
      <c r="N15" s="81" t="str">
        <f>VLOOKUP(круги!M15,пр.взв!D17:G100,2,FALSE)</f>
        <v>ЦФО, Тульская обл.</v>
      </c>
      <c r="O15" s="115"/>
      <c r="P15" s="115"/>
      <c r="Q15" s="116"/>
      <c r="R15" s="117"/>
    </row>
    <row r="16" spans="1:18" ht="13.5" thickBot="1">
      <c r="A16" s="100"/>
      <c r="B16" s="80"/>
      <c r="C16" s="99"/>
      <c r="D16" s="84"/>
      <c r="E16" s="84"/>
      <c r="F16" s="94"/>
      <c r="G16" s="94"/>
      <c r="H16" s="95"/>
      <c r="I16" s="78"/>
      <c r="K16" s="79"/>
      <c r="L16" s="92"/>
      <c r="M16" s="92"/>
      <c r="N16" s="92"/>
      <c r="O16" s="86"/>
      <c r="P16" s="86"/>
      <c r="Q16" s="88"/>
      <c r="R16" s="77"/>
    </row>
    <row r="17" spans="1:18">
      <c r="A17" s="100"/>
      <c r="B17" s="90">
        <v>10</v>
      </c>
      <c r="C17" s="91" t="str">
        <f>VLOOKUP(B17,пр.взв!B7:E30,2,FALSE)</f>
        <v>ЗАПОДОВНИКОВА Мария Владимировна</v>
      </c>
      <c r="D17" s="96" t="str">
        <f>VLOOKUP(C17,пр.взв!C7:F30,2,FALSE)</f>
        <v>06.02.2001,                      1 р.</v>
      </c>
      <c r="E17" s="96" t="str">
        <f>VLOOKUP(D17,пр.взв!D7:G30,2,FALSE)</f>
        <v>ЮФО, Астраханская обл.</v>
      </c>
      <c r="F17" s="85"/>
      <c r="G17" s="85"/>
      <c r="H17" s="87"/>
      <c r="I17" s="89"/>
      <c r="K17" s="90"/>
      <c r="L17" s="91" t="e">
        <f>VLOOKUP(круги!K17,пр.взв!B19:E42,2,FALSE)</f>
        <v>#N/A</v>
      </c>
      <c r="M17" s="91" t="e">
        <f>VLOOKUP(круги!L17,пр.взв!C19:F42,2,FALSE)</f>
        <v>#N/A</v>
      </c>
      <c r="N17" s="91" t="e">
        <f>VLOOKUP(круги!M17,пр.взв!D19:G42,2,FALSE)</f>
        <v>#N/A</v>
      </c>
      <c r="O17" s="85"/>
      <c r="P17" s="85"/>
      <c r="Q17" s="87"/>
      <c r="R17" s="89"/>
    </row>
    <row r="18" spans="1:18">
      <c r="A18" s="100"/>
      <c r="B18" s="79"/>
      <c r="C18" s="92"/>
      <c r="D18" s="97"/>
      <c r="E18" s="97"/>
      <c r="F18" s="86"/>
      <c r="G18" s="86"/>
      <c r="H18" s="88"/>
      <c r="I18" s="77"/>
      <c r="K18" s="122"/>
      <c r="L18" s="123"/>
      <c r="M18" s="123"/>
      <c r="N18" s="123"/>
      <c r="O18" s="119"/>
      <c r="P18" s="119"/>
      <c r="Q18" s="120"/>
      <c r="R18" s="121"/>
    </row>
    <row r="19" spans="1:18">
      <c r="A19" s="100"/>
      <c r="B19" s="79">
        <v>11</v>
      </c>
      <c r="C19" s="81" t="str">
        <f>VLOOKUP(B19,пр.взв!B7:E30,2,FALSE)</f>
        <v>МАЗНИЧЕНКО Диана Романовна</v>
      </c>
      <c r="D19" s="83" t="str">
        <f>VLOOKUP(C19,пр.взв!C7:F30,2,FALSE)</f>
        <v>08.05.1999,                     1 юн.р.</v>
      </c>
      <c r="E19" s="83" t="str">
        <f>VLOOKUP(D19,пр.взв!D7:G30,2,FALSE)</f>
        <v>ЮФО, Краснодарский край</v>
      </c>
      <c r="F19" s="86"/>
      <c r="G19" s="86"/>
      <c r="H19" s="88"/>
      <c r="I19" s="77"/>
      <c r="K19" s="79"/>
      <c r="L19" s="92" t="e">
        <f>VLOOKUP(круги!K19,пр.взв!B21:E100,2,FALSE)</f>
        <v>#N/A</v>
      </c>
      <c r="M19" s="92" t="e">
        <f>VLOOKUP(круги!L19,пр.взв!C21:F100,2,FALSE)</f>
        <v>#N/A</v>
      </c>
      <c r="N19" s="92" t="e">
        <f>VLOOKUP(круги!M19,пр.взв!D21:G100,2,FALSE)</f>
        <v>#N/A</v>
      </c>
      <c r="O19" s="86"/>
      <c r="P19" s="86"/>
      <c r="Q19" s="88"/>
      <c r="R19" s="77"/>
    </row>
    <row r="20" spans="1:18" ht="13.5" thickBot="1">
      <c r="A20" s="100"/>
      <c r="B20" s="80"/>
      <c r="C20" s="82"/>
      <c r="D20" s="84"/>
      <c r="E20" s="84"/>
      <c r="F20" s="94"/>
      <c r="G20" s="94"/>
      <c r="H20" s="95"/>
      <c r="I20" s="78"/>
      <c r="K20" s="79"/>
      <c r="L20" s="92"/>
      <c r="M20" s="92"/>
      <c r="N20" s="92"/>
      <c r="O20" s="86"/>
      <c r="P20" s="86"/>
      <c r="Q20" s="88"/>
      <c r="R20" s="77"/>
    </row>
    <row r="21" spans="1:18">
      <c r="A21" s="100"/>
      <c r="B21" s="90"/>
      <c r="C21" s="91" t="e">
        <f>VLOOKUP(B21,пр.взв!B7:E30,2,FALSE)</f>
        <v>#N/A</v>
      </c>
      <c r="D21" s="96" t="e">
        <f>VLOOKUP(C21,пр.взв!C7:F30,2,FALSE)</f>
        <v>#N/A</v>
      </c>
      <c r="E21" s="96" t="e">
        <f>VLOOKUP(D21,пр.взв!D7:G30,2,FALSE)</f>
        <v>#N/A</v>
      </c>
      <c r="F21" s="85"/>
      <c r="G21" s="85"/>
      <c r="H21" s="87"/>
      <c r="I21" s="89"/>
      <c r="K21" s="90">
        <v>19</v>
      </c>
      <c r="L21" s="91" t="str">
        <f>VLOOKUP(круги!K21,пр.взв!B23:E46,2,FALSE)</f>
        <v>ГРИЩЕНКО Дарья Александровна</v>
      </c>
      <c r="M21" s="91" t="str">
        <f>VLOOKUP(круги!L21,пр.взв!C23:F46,2,FALSE)</f>
        <v>12.06.1999,                1 юн.р.</v>
      </c>
      <c r="N21" s="91" t="str">
        <f>VLOOKUP(круги!M21,пр.взв!D23:G46,2,FALSE)</f>
        <v>СФО, Новосибирская обл.</v>
      </c>
      <c r="O21" s="85"/>
      <c r="P21" s="85"/>
      <c r="Q21" s="87"/>
      <c r="R21" s="89"/>
    </row>
    <row r="22" spans="1:18">
      <c r="A22" s="100"/>
      <c r="B22" s="79"/>
      <c r="C22" s="92"/>
      <c r="D22" s="97"/>
      <c r="E22" s="97"/>
      <c r="F22" s="86"/>
      <c r="G22" s="86"/>
      <c r="H22" s="88"/>
      <c r="I22" s="77"/>
      <c r="K22" s="79"/>
      <c r="L22" s="92"/>
      <c r="M22" s="92"/>
      <c r="N22" s="92"/>
      <c r="O22" s="86"/>
      <c r="P22" s="86"/>
      <c r="Q22" s="88"/>
      <c r="R22" s="77"/>
    </row>
    <row r="23" spans="1:18">
      <c r="A23" s="100"/>
      <c r="B23" s="79"/>
      <c r="C23" s="81" t="e">
        <f>VLOOKUP(B23,пр.взв!B7:E30,2,FALSE)</f>
        <v>#N/A</v>
      </c>
      <c r="D23" s="83" t="e">
        <f>VLOOKUP(C23,пр.взв!C7:F30,2,FALSE)</f>
        <v>#N/A</v>
      </c>
      <c r="E23" s="83" t="e">
        <f>VLOOKUP(D23,пр.взв!D7:G30,2,FALSE)</f>
        <v>#N/A</v>
      </c>
      <c r="F23" s="86"/>
      <c r="G23" s="86"/>
      <c r="H23" s="88"/>
      <c r="I23" s="77"/>
      <c r="K23" s="118">
        <v>21</v>
      </c>
      <c r="L23" s="81" t="str">
        <f>VLOOKUP(круги!K23,пр.взв!B25:E48,2,FALSE)</f>
        <v>ПЕРВАЯ Дарья Алексеевна</v>
      </c>
      <c r="M23" s="81" t="str">
        <f>VLOOKUP(круги!L23,пр.взв!C25:F48,2,FALSE)</f>
        <v>18.01.1999,           1 юн.р.</v>
      </c>
      <c r="N23" s="81" t="str">
        <f>VLOOKUP(круги!M23,пр.взв!D25:G48,2,FALSE)</f>
        <v>ЮФО, Ростовская обл.</v>
      </c>
      <c r="O23" s="115"/>
      <c r="P23" s="115"/>
      <c r="Q23" s="116"/>
      <c r="R23" s="117"/>
    </row>
    <row r="24" spans="1:18" ht="13.5" thickBot="1">
      <c r="A24" s="100"/>
      <c r="B24" s="80"/>
      <c r="C24" s="82"/>
      <c r="D24" s="84"/>
      <c r="E24" s="84"/>
      <c r="F24" s="94"/>
      <c r="G24" s="94"/>
      <c r="H24" s="95"/>
      <c r="I24" s="78"/>
      <c r="K24" s="79"/>
      <c r="L24" s="92"/>
      <c r="M24" s="92"/>
      <c r="N24" s="92"/>
      <c r="O24" s="86"/>
      <c r="P24" s="86"/>
      <c r="Q24" s="88"/>
      <c r="R24" s="77"/>
    </row>
    <row r="25" spans="1:18">
      <c r="A25" s="100"/>
      <c r="B25" s="90">
        <v>10</v>
      </c>
      <c r="C25" s="91" t="str">
        <f>VLOOKUP(B25,пр.взв!B7:E30,2,FALSE)</f>
        <v>ЗАПОДОВНИКОВА Мария Владимировна</v>
      </c>
      <c r="D25" s="96" t="str">
        <f>VLOOKUP(C25,пр.взв!C7:F30,2,FALSE)</f>
        <v>06.02.2001,                      1 р.</v>
      </c>
      <c r="E25" s="96" t="str">
        <f>VLOOKUP(D25,пр.взв!D7:G30,2,FALSE)</f>
        <v>ЮФО, Астраханская обл.</v>
      </c>
      <c r="F25" s="85" t="s">
        <v>152</v>
      </c>
      <c r="G25" s="85"/>
      <c r="H25" s="87"/>
      <c r="I25" s="89"/>
      <c r="K25" s="90"/>
      <c r="L25" s="91" t="e">
        <f>VLOOKUP(круги!K25,пр.взв!B27:E50,2,FALSE)</f>
        <v>#N/A</v>
      </c>
      <c r="M25" s="91" t="e">
        <f>VLOOKUP(круги!L25,пр.взв!C27:F50,2,FALSE)</f>
        <v>#N/A</v>
      </c>
      <c r="N25" s="91" t="e">
        <f>VLOOKUP(круги!M25,пр.взв!D27:G50,2,FALSE)</f>
        <v>#N/A</v>
      </c>
      <c r="O25" s="85"/>
      <c r="P25" s="85"/>
      <c r="Q25" s="87"/>
      <c r="R25" s="89"/>
    </row>
    <row r="26" spans="1:18">
      <c r="A26" s="100"/>
      <c r="B26" s="79"/>
      <c r="C26" s="92"/>
      <c r="D26" s="97"/>
      <c r="E26" s="97"/>
      <c r="F26" s="86"/>
      <c r="G26" s="86"/>
      <c r="H26" s="88"/>
      <c r="I26" s="77"/>
      <c r="K26" s="122"/>
      <c r="L26" s="123"/>
      <c r="M26" s="123"/>
      <c r="N26" s="123"/>
      <c r="O26" s="119"/>
      <c r="P26" s="119"/>
      <c r="Q26" s="120"/>
      <c r="R26" s="121"/>
    </row>
    <row r="27" spans="1:18">
      <c r="A27" s="100"/>
      <c r="B27" s="79"/>
      <c r="C27" s="81" t="e">
        <f>VLOOKUP(B27,пр.взв!B7:E30,2,FALSE)</f>
        <v>#N/A</v>
      </c>
      <c r="D27" s="83" t="e">
        <f>VLOOKUP(C27,пр.взв!C7:F30,2,FALSE)</f>
        <v>#N/A</v>
      </c>
      <c r="E27" s="83" t="e">
        <f>VLOOKUP(D27,пр.взв!D7:G30,2,FALSE)</f>
        <v>#N/A</v>
      </c>
      <c r="F27" s="86"/>
      <c r="G27" s="86"/>
      <c r="H27" s="88"/>
      <c r="I27" s="77"/>
      <c r="K27" s="79"/>
      <c r="L27" s="92" t="e">
        <f>VLOOKUP(круги!K27,пр.взв!B29:E52,2,FALSE)</f>
        <v>#N/A</v>
      </c>
      <c r="M27" s="92" t="e">
        <f>VLOOKUP(круги!L27,пр.взв!C29:F52,2,FALSE)</f>
        <v>#N/A</v>
      </c>
      <c r="N27" s="92" t="e">
        <f>VLOOKUP(круги!M27,пр.взв!D29:G52,2,FALSE)</f>
        <v>#N/A</v>
      </c>
      <c r="O27" s="86"/>
      <c r="P27" s="86"/>
      <c r="Q27" s="88"/>
      <c r="R27" s="77"/>
    </row>
    <row r="28" spans="1:18" ht="13.5" thickBot="1">
      <c r="A28" s="100"/>
      <c r="B28" s="80"/>
      <c r="C28" s="82"/>
      <c r="D28" s="84"/>
      <c r="E28" s="84"/>
      <c r="F28" s="94"/>
      <c r="G28" s="94"/>
      <c r="H28" s="95"/>
      <c r="I28" s="78"/>
      <c r="K28" s="79"/>
      <c r="L28" s="92"/>
      <c r="M28" s="92"/>
      <c r="N28" s="92"/>
      <c r="O28" s="86"/>
      <c r="P28" s="86"/>
      <c r="Q28" s="88"/>
      <c r="R28" s="77"/>
    </row>
    <row r="29" spans="1:18">
      <c r="A29" s="100"/>
      <c r="B29" s="90"/>
      <c r="C29" s="91" t="e">
        <f>VLOOKUP(B29,пр.взв!B7:E30,2,FALSE)</f>
        <v>#N/A</v>
      </c>
      <c r="D29" s="96" t="e">
        <f>VLOOKUP(C29,пр.взв!C7:F30,2,FALSE)</f>
        <v>#N/A</v>
      </c>
      <c r="E29" s="96" t="e">
        <f>VLOOKUP(D29,пр.взв!D7:G30,2,FALSE)</f>
        <v>#N/A</v>
      </c>
      <c r="F29" s="85"/>
      <c r="G29" s="85"/>
      <c r="H29" s="87"/>
      <c r="I29" s="89"/>
      <c r="K29" s="90"/>
      <c r="L29" s="91" t="e">
        <f>VLOOKUP(круги!K29,пр.взв!B31:E54,2,FALSE)</f>
        <v>#N/A</v>
      </c>
      <c r="M29" s="91" t="e">
        <f>VLOOKUP(круги!L29,пр.взв!C31:F54,2,FALSE)</f>
        <v>#N/A</v>
      </c>
      <c r="N29" s="91" t="e">
        <f>VLOOKUP(круги!M29,пр.взв!D31:G54,2,FALSE)</f>
        <v>#N/A</v>
      </c>
      <c r="O29" s="85"/>
      <c r="P29" s="85"/>
      <c r="Q29" s="87"/>
      <c r="R29" s="89"/>
    </row>
    <row r="30" spans="1:18">
      <c r="A30" s="100"/>
      <c r="B30" s="79"/>
      <c r="C30" s="92"/>
      <c r="D30" s="97"/>
      <c r="E30" s="97"/>
      <c r="F30" s="86"/>
      <c r="G30" s="86"/>
      <c r="H30" s="88"/>
      <c r="I30" s="77"/>
      <c r="K30" s="79"/>
      <c r="L30" s="92"/>
      <c r="M30" s="92"/>
      <c r="N30" s="92"/>
      <c r="O30" s="86"/>
      <c r="P30" s="86"/>
      <c r="Q30" s="88"/>
      <c r="R30" s="77"/>
    </row>
    <row r="31" spans="1:18">
      <c r="A31" s="100"/>
      <c r="B31" s="79"/>
      <c r="C31" s="81" t="e">
        <f>VLOOKUP(B31,пр.взв!B7:E30,2,FALSE)</f>
        <v>#N/A</v>
      </c>
      <c r="D31" s="83" t="e">
        <f>VLOOKUP(C31,пр.взв!C7:F30,2,FALSE)</f>
        <v>#N/A</v>
      </c>
      <c r="E31" s="83" t="e">
        <f>VLOOKUP(D31,пр.взв!D7:G30,2,FALSE)</f>
        <v>#N/A</v>
      </c>
      <c r="F31" s="86"/>
      <c r="G31" s="86"/>
      <c r="H31" s="88"/>
      <c r="I31" s="77"/>
      <c r="K31" s="118"/>
      <c r="L31" s="81" t="e">
        <f>VLOOKUP(круги!K31,пр.взв!B33:E56,2,FALSE)</f>
        <v>#N/A</v>
      </c>
      <c r="M31" s="81" t="e">
        <f>VLOOKUP(круги!L31,пр.взв!C33:F56,2,FALSE)</f>
        <v>#N/A</v>
      </c>
      <c r="N31" s="81" t="e">
        <f>VLOOKUP(круги!M31,пр.взв!D33:G56,2,FALSE)</f>
        <v>#N/A</v>
      </c>
      <c r="O31" s="115"/>
      <c r="P31" s="115"/>
      <c r="Q31" s="116"/>
      <c r="R31" s="117"/>
    </row>
    <row r="32" spans="1:18" ht="13.5" thickBot="1">
      <c r="A32" s="100"/>
      <c r="B32" s="80"/>
      <c r="C32" s="82"/>
      <c r="D32" s="84"/>
      <c r="E32" s="84"/>
      <c r="F32" s="94"/>
      <c r="G32" s="94"/>
      <c r="H32" s="95"/>
      <c r="I32" s="78"/>
      <c r="K32" s="79"/>
      <c r="L32" s="92"/>
      <c r="M32" s="92"/>
      <c r="N32" s="92"/>
      <c r="O32" s="86"/>
      <c r="P32" s="86"/>
      <c r="Q32" s="88"/>
      <c r="R32" s="77"/>
    </row>
    <row r="33" spans="1:18">
      <c r="A33" s="100"/>
      <c r="B33" s="90"/>
      <c r="C33" s="91" t="e">
        <f>VLOOKUP(B33,пр.взв!B7:E30,2,FALSE)</f>
        <v>#N/A</v>
      </c>
      <c r="D33" s="96" t="e">
        <f>VLOOKUP(C33,пр.взв!C7:F30,2,FALSE)</f>
        <v>#N/A</v>
      </c>
      <c r="E33" s="96" t="e">
        <f>VLOOKUP(D33,пр.взв!D7:G30,2,FALSE)</f>
        <v>#N/A</v>
      </c>
      <c r="F33" s="85"/>
      <c r="G33" s="85"/>
      <c r="H33" s="87"/>
      <c r="I33" s="89"/>
      <c r="K33" s="90"/>
      <c r="L33" s="91" t="e">
        <f>VLOOKUP(круги!K33,пр.взв!B35:E58,2,FALSE)</f>
        <v>#N/A</v>
      </c>
      <c r="M33" s="91" t="e">
        <f>VLOOKUP(круги!L33,пр.взв!C35:F58,2,FALSE)</f>
        <v>#N/A</v>
      </c>
      <c r="N33" s="91" t="e">
        <f>VLOOKUP(круги!M33,пр.взв!D35:G58,2,FALSE)</f>
        <v>#N/A</v>
      </c>
      <c r="O33" s="85"/>
      <c r="P33" s="85"/>
      <c r="Q33" s="87"/>
      <c r="R33" s="89"/>
    </row>
    <row r="34" spans="1:18">
      <c r="A34" s="100"/>
      <c r="B34" s="79"/>
      <c r="C34" s="92"/>
      <c r="D34" s="97"/>
      <c r="E34" s="97"/>
      <c r="F34" s="86"/>
      <c r="G34" s="86"/>
      <c r="H34" s="88"/>
      <c r="I34" s="77"/>
      <c r="K34" s="122"/>
      <c r="L34" s="123"/>
      <c r="M34" s="123"/>
      <c r="N34" s="123"/>
      <c r="O34" s="119"/>
      <c r="P34" s="119"/>
      <c r="Q34" s="120"/>
      <c r="R34" s="121"/>
    </row>
    <row r="35" spans="1:18">
      <c r="A35" s="100"/>
      <c r="B35" s="79"/>
      <c r="C35" s="81" t="e">
        <f>VLOOKUP(B35,пр.взв!B7:E30,2,FALSE)</f>
        <v>#N/A</v>
      </c>
      <c r="D35" s="83" t="e">
        <f>VLOOKUP(C35,пр.взв!C7:F30,2,FALSE)</f>
        <v>#N/A</v>
      </c>
      <c r="E35" s="83" t="e">
        <f>VLOOKUP(D35,пр.взв!D7:G30,2,FALSE)</f>
        <v>#N/A</v>
      </c>
      <c r="F35" s="86"/>
      <c r="G35" s="86"/>
      <c r="H35" s="88"/>
      <c r="I35" s="77"/>
      <c r="K35" s="79"/>
      <c r="L35" s="92" t="e">
        <f>VLOOKUP(круги!K35,пр.взв!B37:E60,2,FALSE)</f>
        <v>#N/A</v>
      </c>
      <c r="M35" s="92" t="e">
        <f>VLOOKUP(круги!L35,пр.взв!C37:F60,2,FALSE)</f>
        <v>#N/A</v>
      </c>
      <c r="N35" s="92" t="e">
        <f>VLOOKUP(круги!M35,пр.взв!D37:G60,2,FALSE)</f>
        <v>#N/A</v>
      </c>
      <c r="O35" s="86"/>
      <c r="P35" s="86"/>
      <c r="Q35" s="88"/>
      <c r="R35" s="77"/>
    </row>
    <row r="36" spans="1:18" ht="13.5" thickBot="1">
      <c r="A36" s="100"/>
      <c r="B36" s="80"/>
      <c r="C36" s="82"/>
      <c r="D36" s="84"/>
      <c r="E36" s="84"/>
      <c r="F36" s="94"/>
      <c r="G36" s="94"/>
      <c r="H36" s="95"/>
      <c r="I36" s="78"/>
      <c r="K36" s="79"/>
      <c r="L36" s="92"/>
      <c r="M36" s="92"/>
      <c r="N36" s="92"/>
      <c r="O36" s="86"/>
      <c r="P36" s="86"/>
      <c r="Q36" s="88"/>
      <c r="R36" s="77"/>
    </row>
    <row r="37" spans="1:18">
      <c r="A37" s="100"/>
      <c r="B37" s="90"/>
      <c r="C37" s="91" t="e">
        <f>VLOOKUP(B37,пр.взв!B7:E30,2,FALSE)</f>
        <v>#N/A</v>
      </c>
      <c r="D37" s="96" t="e">
        <f>VLOOKUP(C37,пр.взв!C7:F30,2,FALSE)</f>
        <v>#N/A</v>
      </c>
      <c r="E37" s="96" t="e">
        <f>VLOOKUP(D37,пр.взв!D7:G30,2,FALSE)</f>
        <v>#N/A</v>
      </c>
      <c r="F37" s="85"/>
      <c r="G37" s="85"/>
      <c r="H37" s="87"/>
      <c r="I37" s="89"/>
      <c r="K37" s="90"/>
      <c r="L37" s="91" t="e">
        <f>VLOOKUP(круги!K37,пр.взв!B39:E62,2,FALSE)</f>
        <v>#N/A</v>
      </c>
      <c r="M37" s="91" t="e">
        <f>VLOOKUP(круги!L37,пр.взв!C39:F62,2,FALSE)</f>
        <v>#N/A</v>
      </c>
      <c r="N37" s="91" t="e">
        <f>VLOOKUP(круги!M37,пр.взв!D39:G62,2,FALSE)</f>
        <v>#N/A</v>
      </c>
      <c r="O37" s="85"/>
      <c r="P37" s="85"/>
      <c r="Q37" s="87"/>
      <c r="R37" s="89"/>
    </row>
    <row r="38" spans="1:18">
      <c r="A38" s="100"/>
      <c r="B38" s="79"/>
      <c r="C38" s="92"/>
      <c r="D38" s="97"/>
      <c r="E38" s="97"/>
      <c r="F38" s="86"/>
      <c r="G38" s="86"/>
      <c r="H38" s="88"/>
      <c r="I38" s="77"/>
      <c r="K38" s="79"/>
      <c r="L38" s="92"/>
      <c r="M38" s="92"/>
      <c r="N38" s="92"/>
      <c r="O38" s="86"/>
      <c r="P38" s="86"/>
      <c r="Q38" s="88"/>
      <c r="R38" s="77"/>
    </row>
    <row r="39" spans="1:18">
      <c r="A39" s="100"/>
      <c r="B39" s="79"/>
      <c r="C39" s="81" t="e">
        <f>VLOOKUP(B39,пр.взв!B7:E30,2,FALSE)</f>
        <v>#N/A</v>
      </c>
      <c r="D39" s="83" t="e">
        <f>VLOOKUP(C39,пр.взв!C19:F42,2,FALSE)</f>
        <v>#N/A</v>
      </c>
      <c r="E39" s="83" t="e">
        <f>VLOOKUP(D39,пр.взв!D19:G42,2,FALSE)</f>
        <v>#N/A</v>
      </c>
      <c r="F39" s="86"/>
      <c r="G39" s="86"/>
      <c r="H39" s="88"/>
      <c r="I39" s="77"/>
      <c r="K39" s="118"/>
      <c r="L39" s="81" t="e">
        <f>VLOOKUP(круги!K39,пр.взв!B41:E64,2,FALSE)</f>
        <v>#N/A</v>
      </c>
      <c r="M39" s="81" t="e">
        <f>VLOOKUP(круги!L39,пр.взв!C41:F64,2,FALSE)</f>
        <v>#N/A</v>
      </c>
      <c r="N39" s="81" t="e">
        <f>VLOOKUP(круги!M39,пр.взв!D41:G64,2,FALSE)</f>
        <v>#N/A</v>
      </c>
      <c r="O39" s="115"/>
      <c r="P39" s="115"/>
      <c r="Q39" s="116"/>
      <c r="R39" s="117"/>
    </row>
    <row r="40" spans="1:18" ht="13.5" thickBot="1">
      <c r="A40" s="100"/>
      <c r="B40" s="80"/>
      <c r="C40" s="82"/>
      <c r="D40" s="84"/>
      <c r="E40" s="84"/>
      <c r="F40" s="94"/>
      <c r="G40" s="94"/>
      <c r="H40" s="95"/>
      <c r="I40" s="78"/>
      <c r="K40" s="79"/>
      <c r="L40" s="92"/>
      <c r="M40" s="92"/>
      <c r="N40" s="92"/>
      <c r="O40" s="86"/>
      <c r="P40" s="86"/>
      <c r="Q40" s="88"/>
      <c r="R40" s="77"/>
    </row>
    <row r="41" spans="1:18">
      <c r="A41" s="100"/>
      <c r="B41" s="90"/>
      <c r="C41" s="91" t="e">
        <f>VLOOKUP(B41,пр.взв!B7:E30,2,FALSE)</f>
        <v>#N/A</v>
      </c>
      <c r="D41" s="96" t="e">
        <f>VLOOKUP(C41,пр.взв!C7:F30,2,FALSE)</f>
        <v>#N/A</v>
      </c>
      <c r="E41" s="96" t="e">
        <f>VLOOKUP(D41,пр.взв!D7:G30,2,FALSE)</f>
        <v>#N/A</v>
      </c>
      <c r="F41" s="85"/>
      <c r="G41" s="85"/>
      <c r="H41" s="87"/>
      <c r="I41" s="89"/>
      <c r="K41" s="90"/>
      <c r="L41" s="91" t="e">
        <f>VLOOKUP(круги!K41,пр.взв!B43:E66,2,FALSE)</f>
        <v>#N/A</v>
      </c>
      <c r="M41" s="91" t="e">
        <f>VLOOKUP(круги!L41,пр.взв!C43:F66,2,FALSE)</f>
        <v>#N/A</v>
      </c>
      <c r="N41" s="91" t="e">
        <f>VLOOKUP(круги!M41,пр.взв!D43:G66,2,FALSE)</f>
        <v>#N/A</v>
      </c>
      <c r="O41" s="85"/>
      <c r="P41" s="85"/>
      <c r="Q41" s="87"/>
      <c r="R41" s="89"/>
    </row>
    <row r="42" spans="1:18">
      <c r="A42" s="100"/>
      <c r="B42" s="79"/>
      <c r="C42" s="92"/>
      <c r="D42" s="97"/>
      <c r="E42" s="97"/>
      <c r="F42" s="86"/>
      <c r="G42" s="86"/>
      <c r="H42" s="88"/>
      <c r="I42" s="77"/>
      <c r="K42" s="122"/>
      <c r="L42" s="123"/>
      <c r="M42" s="123"/>
      <c r="N42" s="123"/>
      <c r="O42" s="119"/>
      <c r="P42" s="119"/>
      <c r="Q42" s="120"/>
      <c r="R42" s="121"/>
    </row>
    <row r="43" spans="1:18">
      <c r="A43" s="100"/>
      <c r="B43" s="79"/>
      <c r="C43" s="81" t="e">
        <f>VLOOKUP(B43,пр.взв!B7:E30,2,FALSE)</f>
        <v>#N/A</v>
      </c>
      <c r="D43" s="83" t="e">
        <f>VLOOKUP(C43,пр.взв!C7:F30,2,FALSE)</f>
        <v>#N/A</v>
      </c>
      <c r="E43" s="83" t="e">
        <f>VLOOKUP(D43,пр.взв!D7:G30,2,FALSE)</f>
        <v>#N/A</v>
      </c>
      <c r="F43" s="86"/>
      <c r="G43" s="86"/>
      <c r="H43" s="88"/>
      <c r="I43" s="77"/>
      <c r="K43" s="79"/>
      <c r="L43" s="92" t="e">
        <f>VLOOKUP(круги!K43,пр.взв!B45:E68,2,FALSE)</f>
        <v>#N/A</v>
      </c>
      <c r="M43" s="92" t="e">
        <f>VLOOKUP(круги!L43,пр.взв!C45:F68,2,FALSE)</f>
        <v>#N/A</v>
      </c>
      <c r="N43" s="92" t="e">
        <f>VLOOKUP(круги!M43,пр.взв!D45:G68,2,FALSE)</f>
        <v>#N/A</v>
      </c>
      <c r="O43" s="86"/>
      <c r="P43" s="86"/>
      <c r="Q43" s="88"/>
      <c r="R43" s="77"/>
    </row>
    <row r="44" spans="1:18" ht="13.5" thickBot="1">
      <c r="A44" s="100"/>
      <c r="B44" s="80"/>
      <c r="C44" s="82"/>
      <c r="D44" s="84"/>
      <c r="E44" s="84"/>
      <c r="F44" s="94"/>
      <c r="G44" s="94"/>
      <c r="H44" s="95"/>
      <c r="I44" s="78"/>
      <c r="K44" s="79"/>
      <c r="L44" s="92"/>
      <c r="M44" s="92"/>
      <c r="N44" s="92"/>
      <c r="O44" s="86"/>
      <c r="P44" s="86"/>
      <c r="Q44" s="88"/>
      <c r="R44" s="77"/>
    </row>
    <row r="45" spans="1:18">
      <c r="A45" s="100"/>
      <c r="B45" s="90"/>
      <c r="C45" s="91" t="e">
        <f>VLOOKUP(B45,пр.взв!B9:E32,2,FALSE)</f>
        <v>#N/A</v>
      </c>
      <c r="D45" s="96" t="e">
        <f>VLOOKUP(C45,пр.взв!C9:F32,2,FALSE)</f>
        <v>#N/A</v>
      </c>
      <c r="E45" s="96" t="e">
        <f>VLOOKUP(D45,пр.взв!D9:G32,2,FALSE)</f>
        <v>#N/A</v>
      </c>
      <c r="F45" s="85"/>
      <c r="G45" s="85"/>
      <c r="H45" s="87"/>
      <c r="I45" s="89"/>
      <c r="K45" s="90"/>
      <c r="L45" s="91" t="e">
        <f>VLOOKUP(K45,пр.взв!B7:E30,2,FALSE)</f>
        <v>#N/A</v>
      </c>
      <c r="M45" s="91" t="e">
        <f>VLOOKUP(L45,пр.взв!C7:F30,2,FALSE)</f>
        <v>#N/A</v>
      </c>
      <c r="N45" s="91" t="e">
        <f>VLOOKUP(M45,пр.взв!D7:G30,2,FALSE)</f>
        <v>#N/A</v>
      </c>
      <c r="O45" s="85"/>
      <c r="P45" s="85"/>
      <c r="Q45" s="87"/>
      <c r="R45" s="89"/>
    </row>
    <row r="46" spans="1:18">
      <c r="A46" s="100"/>
      <c r="B46" s="79"/>
      <c r="C46" s="92"/>
      <c r="D46" s="97"/>
      <c r="E46" s="97"/>
      <c r="F46" s="86"/>
      <c r="G46" s="86"/>
      <c r="H46" s="88"/>
      <c r="I46" s="77"/>
      <c r="K46" s="79"/>
      <c r="L46" s="92"/>
      <c r="M46" s="92"/>
      <c r="N46" s="92"/>
      <c r="O46" s="86"/>
      <c r="P46" s="86"/>
      <c r="Q46" s="88"/>
      <c r="R46" s="77"/>
    </row>
    <row r="47" spans="1:18">
      <c r="A47" s="100"/>
      <c r="B47" s="79"/>
      <c r="C47" s="81" t="e">
        <f>VLOOKUP(B47,пр.взв!B11:E34,2,FALSE)</f>
        <v>#N/A</v>
      </c>
      <c r="D47" s="83" t="e">
        <f>VLOOKUP(C47,пр.взв!C11:F34,2,FALSE)</f>
        <v>#N/A</v>
      </c>
      <c r="E47" s="83" t="e">
        <f>VLOOKUP(D47,пр.взв!D11:G34,2,FALSE)</f>
        <v>#N/A</v>
      </c>
      <c r="F47" s="86"/>
      <c r="G47" s="86"/>
      <c r="H47" s="88"/>
      <c r="I47" s="77"/>
      <c r="K47" s="79"/>
      <c r="L47" s="81" t="e">
        <f>VLOOKUP(K47,пр.взв!B9:E30,2,FALSE)</f>
        <v>#N/A</v>
      </c>
      <c r="M47" s="81" t="e">
        <f>VLOOKUP(L47,пр.взв!C9:F30,2,FALSE)</f>
        <v>#N/A</v>
      </c>
      <c r="N47" s="81" t="e">
        <f>VLOOKUP(M47,пр.взв!D9:G30,2,FALSE)</f>
        <v>#N/A</v>
      </c>
      <c r="O47" s="86"/>
      <c r="P47" s="86"/>
      <c r="Q47" s="88"/>
      <c r="R47" s="77"/>
    </row>
    <row r="48" spans="1:18" ht="13.5" thickBot="1">
      <c r="A48" s="100"/>
      <c r="B48" s="80"/>
      <c r="C48" s="82"/>
      <c r="D48" s="84"/>
      <c r="E48" s="84"/>
      <c r="F48" s="94"/>
      <c r="G48" s="94"/>
      <c r="H48" s="95"/>
      <c r="I48" s="78"/>
      <c r="K48" s="80"/>
      <c r="L48" s="92"/>
      <c r="M48" s="92"/>
      <c r="N48" s="92"/>
      <c r="O48" s="94"/>
      <c r="P48" s="94"/>
      <c r="Q48" s="95"/>
      <c r="R48" s="78"/>
    </row>
    <row r="49" spans="1:18">
      <c r="A49" s="100"/>
      <c r="B49" s="90"/>
      <c r="C49" s="91" t="e">
        <f>VLOOKUP(B49,пр.взв!B13:E36,2,FALSE)</f>
        <v>#N/A</v>
      </c>
      <c r="D49" s="96" t="e">
        <f>VLOOKUP(C49,пр.взв!C13:F36,2,FALSE)</f>
        <v>#N/A</v>
      </c>
      <c r="E49" s="96" t="e">
        <f>VLOOKUP(D49,пр.взв!D13:G36,2,FALSE)</f>
        <v>#N/A</v>
      </c>
      <c r="F49" s="85"/>
      <c r="G49" s="85"/>
      <c r="H49" s="87"/>
      <c r="I49" s="89"/>
      <c r="K49" s="90"/>
      <c r="L49" s="91" t="e">
        <f>VLOOKUP(K49,пр.взв!B7:E30,2,FALSE)</f>
        <v>#N/A</v>
      </c>
      <c r="M49" s="91" t="e">
        <f>VLOOKUP(L49,пр.взв!C7:F30,2,FALSE)</f>
        <v>#N/A</v>
      </c>
      <c r="N49" s="91" t="e">
        <f>VLOOKUP(M49,пр.взв!D7:G30,2,FALSE)</f>
        <v>#N/A</v>
      </c>
      <c r="O49" s="85"/>
      <c r="P49" s="85"/>
      <c r="Q49" s="87"/>
      <c r="R49" s="89"/>
    </row>
    <row r="50" spans="1:18">
      <c r="A50" s="100"/>
      <c r="B50" s="79"/>
      <c r="C50" s="92"/>
      <c r="D50" s="97"/>
      <c r="E50" s="97"/>
      <c r="F50" s="86"/>
      <c r="G50" s="86"/>
      <c r="H50" s="88"/>
      <c r="I50" s="77"/>
      <c r="K50" s="79"/>
      <c r="L50" s="92"/>
      <c r="M50" s="92"/>
      <c r="N50" s="92"/>
      <c r="O50" s="86"/>
      <c r="P50" s="86"/>
      <c r="Q50" s="88"/>
      <c r="R50" s="77"/>
    </row>
    <row r="51" spans="1:18">
      <c r="A51" s="100"/>
      <c r="B51" s="79"/>
      <c r="C51" s="81" t="e">
        <f>VLOOKUP(B51,пр.взв!B7:E30,2,FALSE)</f>
        <v>#N/A</v>
      </c>
      <c r="D51" s="83" t="e">
        <f>VLOOKUP(C51,пр.взв!C7:F30,2,FALSE)</f>
        <v>#N/A</v>
      </c>
      <c r="E51" s="83" t="e">
        <f>VLOOKUP(D51,пр.взв!D7:G30,2,FALSE)</f>
        <v>#N/A</v>
      </c>
      <c r="F51" s="86"/>
      <c r="G51" s="86"/>
      <c r="H51" s="88"/>
      <c r="I51" s="77"/>
      <c r="K51" s="79"/>
      <c r="L51" s="81" t="e">
        <f>VLOOKUP(K51,пр.взв!B7:E30,2,FALSE)</f>
        <v>#N/A</v>
      </c>
      <c r="M51" s="81" t="e">
        <f>VLOOKUP(L51,пр.взв!C7:F30,2,FALSE)</f>
        <v>#N/A</v>
      </c>
      <c r="N51" s="81" t="e">
        <f>VLOOKUP(M51,пр.взв!D7:G30,2,FALSE)</f>
        <v>#N/A</v>
      </c>
      <c r="O51" s="86"/>
      <c r="P51" s="86"/>
      <c r="Q51" s="88"/>
      <c r="R51" s="77"/>
    </row>
    <row r="52" spans="1:18" ht="13.5" thickBot="1">
      <c r="A52" s="100"/>
      <c r="B52" s="80"/>
      <c r="C52" s="82"/>
      <c r="D52" s="84"/>
      <c r="E52" s="84"/>
      <c r="F52" s="94"/>
      <c r="G52" s="94"/>
      <c r="H52" s="95"/>
      <c r="I52" s="78"/>
      <c r="K52" s="80"/>
      <c r="L52" s="92"/>
      <c r="M52" s="92"/>
      <c r="N52" s="92"/>
      <c r="O52" s="94"/>
      <c r="P52" s="94"/>
      <c r="Q52" s="95"/>
      <c r="R52" s="78"/>
    </row>
    <row r="53" spans="1:18">
      <c r="A53" s="100"/>
      <c r="B53" s="90"/>
      <c r="C53" s="91" t="e">
        <f>VLOOKUP(B53,пр.взв!B7:E30,2,FALSE)</f>
        <v>#N/A</v>
      </c>
      <c r="D53" s="96" t="e">
        <f>VLOOKUP(C53,пр.взв!C7:F30,2,FALSE)</f>
        <v>#N/A</v>
      </c>
      <c r="E53" s="96" t="e">
        <f>VLOOKUP(D53,пр.взв!D7:G30,2,FALSE)</f>
        <v>#N/A</v>
      </c>
      <c r="F53" s="85"/>
      <c r="G53" s="85"/>
      <c r="H53" s="87"/>
      <c r="I53" s="89"/>
      <c r="K53" s="90"/>
      <c r="L53" s="91" t="e">
        <f>VLOOKUP(K53,пр.взв!B7:E30,2,FALSE)</f>
        <v>#N/A</v>
      </c>
      <c r="M53" s="91" t="e">
        <f>VLOOKUP(L53,пр.взв!C7:F30,2,FALSE)</f>
        <v>#N/A</v>
      </c>
      <c r="N53" s="91" t="e">
        <f>VLOOKUP(M53,пр.взв!D7:G30,2,FALSE)</f>
        <v>#N/A</v>
      </c>
      <c r="O53" s="85"/>
      <c r="P53" s="85"/>
      <c r="Q53" s="87"/>
      <c r="R53" s="89"/>
    </row>
    <row r="54" spans="1:18">
      <c r="A54" s="100"/>
      <c r="B54" s="79"/>
      <c r="C54" s="92"/>
      <c r="D54" s="97"/>
      <c r="E54" s="97"/>
      <c r="F54" s="86"/>
      <c r="G54" s="86"/>
      <c r="H54" s="88"/>
      <c r="I54" s="77"/>
      <c r="K54" s="79"/>
      <c r="L54" s="92"/>
      <c r="M54" s="92"/>
      <c r="N54" s="92"/>
      <c r="O54" s="86"/>
      <c r="P54" s="86"/>
      <c r="Q54" s="88"/>
      <c r="R54" s="77"/>
    </row>
    <row r="55" spans="1:18">
      <c r="A55" s="100"/>
      <c r="B55" s="79"/>
      <c r="C55" s="81" t="e">
        <f>VLOOKUP(B55,пр.взв!B9:E32,2,FALSE)</f>
        <v>#N/A</v>
      </c>
      <c r="D55" s="83" t="e">
        <f>VLOOKUP(C55,пр.взв!C9:F32,2,FALSE)</f>
        <v>#N/A</v>
      </c>
      <c r="E55" s="83" t="e">
        <f>VLOOKUP(D55,пр.взв!D9:G32,2,FALSE)</f>
        <v>#N/A</v>
      </c>
      <c r="F55" s="86"/>
      <c r="G55" s="86"/>
      <c r="H55" s="88"/>
      <c r="I55" s="77"/>
      <c r="K55" s="79"/>
      <c r="L55" s="81" t="e">
        <f>VLOOKUP(K55,пр.взв!B9:E32,2,FALSE)</f>
        <v>#N/A</v>
      </c>
      <c r="M55" s="81" t="e">
        <f>VLOOKUP(L55,пр.взв!C9:F32,2,FALSE)</f>
        <v>#N/A</v>
      </c>
      <c r="N55" s="81" t="e">
        <f>VLOOKUP(M55,пр.взв!D9:G32,2,FALSE)</f>
        <v>#N/A</v>
      </c>
      <c r="O55" s="86"/>
      <c r="P55" s="86"/>
      <c r="Q55" s="88"/>
      <c r="R55" s="77"/>
    </row>
    <row r="56" spans="1:18" ht="13.5" thickBot="1">
      <c r="A56" s="100"/>
      <c r="B56" s="80"/>
      <c r="C56" s="82"/>
      <c r="D56" s="84"/>
      <c r="E56" s="84"/>
      <c r="F56" s="94"/>
      <c r="G56" s="94"/>
      <c r="H56" s="95"/>
      <c r="I56" s="78"/>
      <c r="K56" s="80"/>
      <c r="L56" s="92"/>
      <c r="M56" s="92"/>
      <c r="N56" s="92"/>
      <c r="O56" s="94"/>
      <c r="P56" s="94"/>
      <c r="Q56" s="95"/>
      <c r="R56" s="78"/>
    </row>
    <row r="57" spans="1:18">
      <c r="A57" s="100"/>
      <c r="B57" s="90"/>
      <c r="C57" s="91" t="e">
        <f>VLOOKUP(B57,пр.взв!B11:E34,2,FALSE)</f>
        <v>#N/A</v>
      </c>
      <c r="D57" s="96" t="e">
        <f>VLOOKUP(C57,пр.взв!C11:F34,2,FALSE)</f>
        <v>#N/A</v>
      </c>
      <c r="E57" s="96" t="e">
        <f>VLOOKUP(D57,пр.взв!D11:G34,2,FALSE)</f>
        <v>#N/A</v>
      </c>
      <c r="F57" s="103"/>
      <c r="G57" s="85"/>
      <c r="H57" s="87"/>
      <c r="I57" s="89"/>
      <c r="K57" s="90"/>
      <c r="L57" s="91" t="e">
        <f>VLOOKUP(K57,пр.взв!B7:E30,2,FALSE)</f>
        <v>#N/A</v>
      </c>
      <c r="M57" s="91" t="e">
        <f>VLOOKUP(L57,пр.взв!C7:F30,2,FALSE)</f>
        <v>#N/A</v>
      </c>
      <c r="N57" s="91" t="e">
        <f>VLOOKUP(M57,пр.взв!D7:G30,2,FALSE)</f>
        <v>#N/A</v>
      </c>
      <c r="O57" s="103"/>
      <c r="P57" s="85"/>
      <c r="Q57" s="87"/>
      <c r="R57" s="89"/>
    </row>
    <row r="58" spans="1:18">
      <c r="A58" s="100"/>
      <c r="B58" s="79"/>
      <c r="C58" s="92"/>
      <c r="D58" s="97"/>
      <c r="E58" s="97"/>
      <c r="F58" s="101"/>
      <c r="G58" s="86"/>
      <c r="H58" s="88"/>
      <c r="I58" s="77"/>
      <c r="K58" s="79"/>
      <c r="L58" s="92"/>
      <c r="M58" s="92"/>
      <c r="N58" s="92"/>
      <c r="O58" s="101"/>
      <c r="P58" s="86"/>
      <c r="Q58" s="88"/>
      <c r="R58" s="77"/>
    </row>
    <row r="59" spans="1:18">
      <c r="A59" s="100"/>
      <c r="B59" s="79"/>
      <c r="C59" s="81" t="e">
        <f>VLOOKUP(B59,пр.взв!B7:E30,2,FALSE)</f>
        <v>#N/A</v>
      </c>
      <c r="D59" s="83" t="e">
        <f>VLOOKUP(C59,пр.взв!C7:F30,2,FALSE)</f>
        <v>#N/A</v>
      </c>
      <c r="E59" s="83" t="e">
        <f>VLOOKUP(D59,пр.взв!D7:G30,2,FALSE)</f>
        <v>#N/A</v>
      </c>
      <c r="F59" s="101"/>
      <c r="G59" s="86"/>
      <c r="H59" s="88"/>
      <c r="I59" s="77"/>
      <c r="K59" s="79"/>
      <c r="L59" s="81" t="e">
        <f>VLOOKUP(K59,пр.взв!B7:E30,2,FALSE)</f>
        <v>#N/A</v>
      </c>
      <c r="M59" s="81" t="e">
        <f>VLOOKUP(L59,пр.взв!C13:F36,2,FALSE)</f>
        <v>#N/A</v>
      </c>
      <c r="N59" s="81" t="e">
        <f>VLOOKUP(M59,пр.взв!D13:G36,2,FALSE)</f>
        <v>#N/A</v>
      </c>
      <c r="O59" s="101"/>
      <c r="P59" s="86"/>
      <c r="Q59" s="88"/>
      <c r="R59" s="77"/>
    </row>
    <row r="60" spans="1:18" ht="13.5" thickBot="1">
      <c r="A60" s="100"/>
      <c r="B60" s="80"/>
      <c r="C60" s="82"/>
      <c r="D60" s="84"/>
      <c r="E60" s="84"/>
      <c r="F60" s="102"/>
      <c r="G60" s="94"/>
      <c r="H60" s="95"/>
      <c r="I60" s="78"/>
      <c r="K60" s="80"/>
      <c r="L60" s="82"/>
      <c r="M60" s="82"/>
      <c r="N60" s="82"/>
      <c r="O60" s="102"/>
      <c r="P60" s="94"/>
      <c r="Q60" s="95"/>
      <c r="R60" s="78"/>
    </row>
    <row r="61" spans="1:18" ht="28.5" customHeight="1">
      <c r="A61" s="13"/>
      <c r="B61" s="14"/>
      <c r="C61" s="14"/>
      <c r="D61" s="14"/>
      <c r="E61" s="14"/>
      <c r="F61" s="14"/>
      <c r="G61" s="14"/>
      <c r="H61" s="14"/>
      <c r="I61" s="14"/>
      <c r="K61" s="14"/>
      <c r="L61" s="14"/>
      <c r="M61" s="14"/>
      <c r="N61" s="14"/>
      <c r="O61" s="14"/>
      <c r="P61" s="14"/>
      <c r="Q61" s="14"/>
      <c r="R61" s="14"/>
    </row>
    <row r="62" spans="1:18">
      <c r="A62" s="13"/>
      <c r="B62" s="14"/>
      <c r="C62" s="14"/>
      <c r="D62" s="14"/>
      <c r="E62" s="14"/>
      <c r="F62" s="14"/>
      <c r="G62" s="14"/>
      <c r="H62" s="14"/>
      <c r="I62" s="14"/>
      <c r="K62" s="14"/>
      <c r="L62" s="14"/>
      <c r="M62" s="14"/>
      <c r="N62" s="14"/>
      <c r="O62" s="14"/>
      <c r="P62" s="14"/>
      <c r="Q62" s="14"/>
      <c r="R62" s="14"/>
    </row>
    <row r="63" spans="1:18">
      <c r="A63" s="13"/>
      <c r="B63" s="68" t="s">
        <v>23</v>
      </c>
      <c r="C63" s="68"/>
      <c r="D63" s="68"/>
      <c r="E63" s="68"/>
      <c r="F63" s="68"/>
      <c r="G63" s="68"/>
      <c r="H63" s="68"/>
      <c r="I63" s="68"/>
      <c r="K63" s="68" t="s">
        <v>23</v>
      </c>
      <c r="L63" s="68"/>
      <c r="M63" s="68"/>
      <c r="N63" s="68"/>
      <c r="O63" s="68"/>
      <c r="P63" s="68"/>
      <c r="Q63" s="68"/>
      <c r="R63" s="68"/>
    </row>
    <row r="64" spans="1:18" ht="13.5" thickBot="1">
      <c r="A64" s="13"/>
      <c r="B64" s="15"/>
      <c r="C64" s="15" t="s">
        <v>37</v>
      </c>
      <c r="D64" s="15"/>
      <c r="E64" s="15"/>
      <c r="F64" s="16" t="s">
        <v>30</v>
      </c>
      <c r="G64" s="15"/>
      <c r="H64" s="15"/>
      <c r="I64" s="15"/>
      <c r="K64" s="15"/>
      <c r="L64" s="15" t="s">
        <v>37</v>
      </c>
      <c r="M64" s="15"/>
      <c r="N64" s="15"/>
      <c r="O64" s="16" t="s">
        <v>30</v>
      </c>
      <c r="P64" s="15"/>
      <c r="Q64" s="15"/>
      <c r="R64" s="15"/>
    </row>
    <row r="65" spans="1:18">
      <c r="A65" s="13"/>
      <c r="B65" s="69" t="s">
        <v>5</v>
      </c>
      <c r="C65" s="71" t="s">
        <v>2</v>
      </c>
      <c r="D65" s="73" t="s">
        <v>24</v>
      </c>
      <c r="E65" s="71" t="s">
        <v>25</v>
      </c>
      <c r="F65" s="71" t="s">
        <v>26</v>
      </c>
      <c r="G65" s="73" t="s">
        <v>27</v>
      </c>
      <c r="H65" s="71" t="s">
        <v>28</v>
      </c>
      <c r="I65" s="75" t="s">
        <v>29</v>
      </c>
      <c r="K65" s="69" t="s">
        <v>5</v>
      </c>
      <c r="L65" s="71" t="s">
        <v>2</v>
      </c>
      <c r="M65" s="73" t="s">
        <v>24</v>
      </c>
      <c r="N65" s="71" t="s">
        <v>25</v>
      </c>
      <c r="O65" s="71" t="s">
        <v>26</v>
      </c>
      <c r="P65" s="73" t="s">
        <v>27</v>
      </c>
      <c r="Q65" s="71" t="s">
        <v>28</v>
      </c>
      <c r="R65" s="75" t="s">
        <v>29</v>
      </c>
    </row>
    <row r="66" spans="1:18" ht="13.5" thickBot="1">
      <c r="A66" s="13"/>
      <c r="B66" s="70"/>
      <c r="C66" s="72"/>
      <c r="D66" s="74"/>
      <c r="E66" s="72"/>
      <c r="F66" s="72"/>
      <c r="G66" s="74"/>
      <c r="H66" s="72"/>
      <c r="I66" s="76"/>
      <c r="K66" s="70"/>
      <c r="L66" s="72"/>
      <c r="M66" s="74"/>
      <c r="N66" s="72"/>
      <c r="O66" s="72"/>
      <c r="P66" s="74"/>
      <c r="Q66" s="72"/>
      <c r="R66" s="76"/>
    </row>
    <row r="67" spans="1:18" ht="13.15" customHeight="1">
      <c r="A67" s="13"/>
      <c r="B67" s="90"/>
      <c r="C67" s="91" t="e">
        <f>VLOOKUP(B67,пр.взв!B7:E30,2,FALSE)</f>
        <v>#N/A</v>
      </c>
      <c r="D67" s="96" t="e">
        <f>VLOOKUP(C67,пр.взв!C7:F30,2,FALSE)</f>
        <v>#N/A</v>
      </c>
      <c r="E67" s="96" t="e">
        <f>VLOOKUP(D67,пр.взв!D7:G30,2,FALSE)</f>
        <v>#N/A</v>
      </c>
      <c r="F67" s="85"/>
      <c r="G67" s="85"/>
      <c r="H67" s="87"/>
      <c r="I67" s="89"/>
      <c r="K67" s="126"/>
      <c r="L67" s="127" t="e">
        <f>VLOOKUP(K67,пр.взв!B7:E30,2,FALSE)</f>
        <v>#N/A</v>
      </c>
      <c r="M67" s="127" t="e">
        <f>VLOOKUP(L67,пр.взв!C7:F30,2,FALSE)</f>
        <v>#N/A</v>
      </c>
      <c r="N67" s="127" t="e">
        <f>VLOOKUP(M67,пр.взв!D7:G30,2,FALSE)</f>
        <v>#N/A</v>
      </c>
      <c r="O67" s="85"/>
      <c r="P67" s="85"/>
      <c r="Q67" s="87"/>
      <c r="R67" s="89"/>
    </row>
    <row r="68" spans="1:18" ht="13.15" customHeight="1">
      <c r="A68" s="13"/>
      <c r="B68" s="79"/>
      <c r="C68" s="92"/>
      <c r="D68" s="97"/>
      <c r="E68" s="97"/>
      <c r="F68" s="86"/>
      <c r="G68" s="86"/>
      <c r="H68" s="88"/>
      <c r="I68" s="77"/>
      <c r="K68" s="118"/>
      <c r="L68" s="81"/>
      <c r="M68" s="81"/>
      <c r="N68" s="81"/>
      <c r="O68" s="86"/>
      <c r="P68" s="86"/>
      <c r="Q68" s="88"/>
      <c r="R68" s="77"/>
    </row>
    <row r="69" spans="1:18" ht="13.15" customHeight="1">
      <c r="A69" s="13"/>
      <c r="B69" s="79"/>
      <c r="C69" s="81" t="e">
        <f>VLOOKUP(B69,пр.взв!B7:E30,2,FALSE)</f>
        <v>#N/A</v>
      </c>
      <c r="D69" s="83" t="e">
        <f>VLOOKUP(C69,пр.взв!C7:F30,2,FALSE)</f>
        <v>#N/A</v>
      </c>
      <c r="E69" s="83" t="e">
        <f>VLOOKUP(D69,пр.взв!D7:G30,2,FALSE)</f>
        <v>#N/A</v>
      </c>
      <c r="F69" s="86"/>
      <c r="G69" s="86"/>
      <c r="H69" s="88"/>
      <c r="I69" s="77"/>
      <c r="K69" s="122"/>
      <c r="L69" s="123" t="e">
        <f>VLOOKUP(K69,пр.взв!B7:E30,2,FALSE)</f>
        <v>#N/A</v>
      </c>
      <c r="M69" s="123" t="e">
        <f>VLOOKUP(L69,пр.взв!C7:F30,2,FALSE)</f>
        <v>#N/A</v>
      </c>
      <c r="N69" s="123" t="e">
        <f>VLOOKUP(M69,пр.взв!D7:G30,2,FALSE)</f>
        <v>#N/A</v>
      </c>
      <c r="O69" s="86"/>
      <c r="P69" s="86"/>
      <c r="Q69" s="88"/>
      <c r="R69" s="77"/>
    </row>
    <row r="70" spans="1:18" ht="13.9" customHeight="1" thickBot="1">
      <c r="A70" s="13"/>
      <c r="B70" s="80"/>
      <c r="C70" s="82"/>
      <c r="D70" s="84"/>
      <c r="E70" s="84"/>
      <c r="F70" s="94"/>
      <c r="G70" s="94"/>
      <c r="H70" s="95"/>
      <c r="I70" s="78"/>
      <c r="K70" s="124"/>
      <c r="L70" s="125"/>
      <c r="M70" s="125"/>
      <c r="N70" s="125"/>
      <c r="O70" s="94"/>
      <c r="P70" s="94"/>
      <c r="Q70" s="95"/>
      <c r="R70" s="78"/>
    </row>
    <row r="71" spans="1:18" ht="13.15" customHeight="1">
      <c r="A71" s="13"/>
      <c r="B71" s="90"/>
      <c r="C71" s="81" t="e">
        <f>VLOOKUP(B71,пр.взв!B7:E30,2,FALSE)</f>
        <v>#N/A</v>
      </c>
      <c r="D71" s="83" t="e">
        <f>VLOOKUP(C71,пр.взв!C7:F30,2,FALSE)</f>
        <v>#N/A</v>
      </c>
      <c r="E71" s="83" t="e">
        <f>VLOOKUP(D71,пр.взв!D7:G30,2,FALSE)</f>
        <v>#N/A</v>
      </c>
      <c r="F71" s="85"/>
      <c r="G71" s="85"/>
      <c r="H71" s="87"/>
      <c r="I71" s="89"/>
      <c r="K71" s="126"/>
      <c r="L71" s="127" t="e">
        <f>VLOOKUP(K71,пр.взв!B7:E30,3,FALSE)</f>
        <v>#N/A</v>
      </c>
      <c r="M71" s="127" t="e">
        <f>VLOOKUP(L71,пр.взв!C7:F30,2,FALSE)</f>
        <v>#N/A</v>
      </c>
      <c r="N71" s="127" t="e">
        <f>VLOOKUP(M71,пр.взв!D7:G30,2,FALSE)</f>
        <v>#N/A</v>
      </c>
      <c r="O71" s="85"/>
      <c r="P71" s="85"/>
      <c r="Q71" s="87"/>
      <c r="R71" s="89"/>
    </row>
    <row r="72" spans="1:18" ht="13.15" customHeight="1">
      <c r="A72" s="13"/>
      <c r="B72" s="79"/>
      <c r="C72" s="92"/>
      <c r="D72" s="97"/>
      <c r="E72" s="97"/>
      <c r="F72" s="86"/>
      <c r="G72" s="86"/>
      <c r="H72" s="88"/>
      <c r="I72" s="77"/>
      <c r="K72" s="118"/>
      <c r="L72" s="81"/>
      <c r="M72" s="81"/>
      <c r="N72" s="81"/>
      <c r="O72" s="86"/>
      <c r="P72" s="86"/>
      <c r="Q72" s="88"/>
      <c r="R72" s="77"/>
    </row>
    <row r="73" spans="1:18" ht="13.15" customHeight="1">
      <c r="A73" s="13"/>
      <c r="B73" s="79"/>
      <c r="C73" s="81" t="e">
        <f>VLOOKUP(B73,пр.взв!B7:E30,2,FALSE)</f>
        <v>#N/A</v>
      </c>
      <c r="D73" s="83" t="e">
        <f>VLOOKUP(C73,пр.взв!C7:F30,2,FALSE)</f>
        <v>#N/A</v>
      </c>
      <c r="E73" s="83" t="e">
        <f>VLOOKUP(D73,пр.взв!D7:G30,2,FALSE)</f>
        <v>#N/A</v>
      </c>
      <c r="F73" s="86"/>
      <c r="G73" s="86"/>
      <c r="H73" s="88"/>
      <c r="I73" s="77"/>
      <c r="K73" s="122"/>
      <c r="L73" s="123" t="e">
        <f>VLOOKUP(K73,пр.взв!B7:E30,2,FALSE)</f>
        <v>#N/A</v>
      </c>
      <c r="M73" s="123" t="e">
        <f>VLOOKUP(L73,пр.взв!C7:F30,2,FALSE)</f>
        <v>#N/A</v>
      </c>
      <c r="N73" s="123" t="e">
        <f>VLOOKUP(M73,пр.взв!D7:G30,2,FALSE)</f>
        <v>#N/A</v>
      </c>
      <c r="O73" s="86"/>
      <c r="P73" s="86"/>
      <c r="Q73" s="88"/>
      <c r="R73" s="77"/>
    </row>
    <row r="74" spans="1:18" ht="13.9" customHeight="1" thickBot="1">
      <c r="A74" s="13"/>
      <c r="B74" s="80"/>
      <c r="C74" s="92"/>
      <c r="D74" s="97"/>
      <c r="E74" s="97"/>
      <c r="F74" s="94"/>
      <c r="G74" s="94"/>
      <c r="H74" s="95"/>
      <c r="I74" s="78"/>
      <c r="K74" s="124"/>
      <c r="L74" s="125"/>
      <c r="M74" s="125"/>
      <c r="N74" s="125"/>
      <c r="O74" s="94"/>
      <c r="P74" s="94"/>
      <c r="Q74" s="95"/>
      <c r="R74" s="78"/>
    </row>
    <row r="75" spans="1:18" ht="13.15" customHeight="1">
      <c r="A75" s="13"/>
      <c r="B75" s="90"/>
      <c r="C75" s="91" t="e">
        <f>VLOOKUP(B75,пр.взв!B7:E30,2,FALSE)</f>
        <v>#N/A</v>
      </c>
      <c r="D75" s="96" t="e">
        <f>VLOOKUP(C75,пр.взв!C7:F30,2,FALSE)</f>
        <v>#N/A</v>
      </c>
      <c r="E75" s="96" t="e">
        <f>VLOOKUP(D75,пр.взв!D7:G30,2,FALSE)</f>
        <v>#N/A</v>
      </c>
      <c r="F75" s="85"/>
      <c r="G75" s="85"/>
      <c r="H75" s="87"/>
      <c r="I75" s="89"/>
      <c r="K75" s="126"/>
      <c r="L75" s="127" t="e">
        <f>VLOOKUP(K75,пр.взв!B7:E30,2,FALSE)</f>
        <v>#N/A</v>
      </c>
      <c r="M75" s="127" t="e">
        <f>VLOOKUP(L75,пр.взв!C7:F30,2,FALSE)</f>
        <v>#N/A</v>
      </c>
      <c r="N75" s="127" t="e">
        <f>VLOOKUP(M75,пр.взв!D7:G30,2,FALSE)</f>
        <v>#N/A</v>
      </c>
      <c r="O75" s="85"/>
      <c r="P75" s="85"/>
      <c r="Q75" s="87"/>
      <c r="R75" s="89"/>
    </row>
    <row r="76" spans="1:18" ht="13.15" customHeight="1">
      <c r="A76" s="13"/>
      <c r="B76" s="79"/>
      <c r="C76" s="92"/>
      <c r="D76" s="97"/>
      <c r="E76" s="97"/>
      <c r="F76" s="86"/>
      <c r="G76" s="86"/>
      <c r="H76" s="88"/>
      <c r="I76" s="77"/>
      <c r="K76" s="118"/>
      <c r="L76" s="81"/>
      <c r="M76" s="81"/>
      <c r="N76" s="81"/>
      <c r="O76" s="86"/>
      <c r="P76" s="86"/>
      <c r="Q76" s="88"/>
      <c r="R76" s="77"/>
    </row>
    <row r="77" spans="1:18" ht="13.15" customHeight="1">
      <c r="A77" s="13"/>
      <c r="B77" s="79"/>
      <c r="C77" s="81" t="e">
        <f>VLOOKUP(B77,пр.взв!B7:E30,2,FALSE)</f>
        <v>#N/A</v>
      </c>
      <c r="D77" s="83" t="e">
        <f>VLOOKUP(C77,пр.взв!C7:F30,2,FALSE)</f>
        <v>#N/A</v>
      </c>
      <c r="E77" s="83" t="e">
        <f>VLOOKUP(D77,пр.взв!D7:G30,2,FALSE)</f>
        <v>#N/A</v>
      </c>
      <c r="F77" s="86"/>
      <c r="G77" s="86"/>
      <c r="H77" s="88"/>
      <c r="I77" s="77"/>
      <c r="K77" s="122"/>
      <c r="L77" s="123" t="e">
        <f>VLOOKUP(K77,пр.взв!B7:E30,2,FALSE)</f>
        <v>#N/A</v>
      </c>
      <c r="M77" s="123" t="e">
        <f>VLOOKUP(L77,пр.взв!C7:F30,2,FALSE)</f>
        <v>#N/A</v>
      </c>
      <c r="N77" s="123" t="e">
        <f>VLOOKUP(M77,пр.взв!D7:G30,2,FALSE)</f>
        <v>#N/A</v>
      </c>
      <c r="O77" s="86"/>
      <c r="P77" s="86"/>
      <c r="Q77" s="88"/>
      <c r="R77" s="77"/>
    </row>
    <row r="78" spans="1:18" ht="13.9" customHeight="1" thickBot="1">
      <c r="A78" s="13"/>
      <c r="B78" s="80"/>
      <c r="C78" s="92"/>
      <c r="D78" s="97"/>
      <c r="E78" s="97"/>
      <c r="F78" s="94"/>
      <c r="G78" s="94"/>
      <c r="H78" s="95"/>
      <c r="I78" s="78"/>
      <c r="K78" s="124"/>
      <c r="L78" s="125"/>
      <c r="M78" s="125"/>
      <c r="N78" s="125"/>
      <c r="O78" s="94"/>
      <c r="P78" s="94"/>
      <c r="Q78" s="95"/>
      <c r="R78" s="78"/>
    </row>
    <row r="79" spans="1:18" ht="13.15" customHeight="1">
      <c r="A79" s="13"/>
      <c r="B79" s="90"/>
      <c r="C79" s="91" t="e">
        <f>VLOOKUP(B79,пр.взв!B7:E30,2,FALSE)</f>
        <v>#N/A</v>
      </c>
      <c r="D79" s="96" t="e">
        <f>VLOOKUP(C79,пр.взв!C7:F30,2,FALSE)</f>
        <v>#N/A</v>
      </c>
      <c r="E79" s="96" t="e">
        <f>VLOOKUP(D79,пр.взв!D7:G30,2,FALSE)</f>
        <v>#N/A</v>
      </c>
      <c r="F79" s="85"/>
      <c r="G79" s="85"/>
      <c r="H79" s="87"/>
      <c r="I79" s="89"/>
      <c r="K79" s="126"/>
      <c r="L79" s="127" t="e">
        <f>VLOOKUP(K79,пр.взв!B7:E30,2,FALSE)</f>
        <v>#N/A</v>
      </c>
      <c r="M79" s="127" t="e">
        <f>VLOOKUP(L79,пр.взв!C7:F30,2,FALSE)</f>
        <v>#N/A</v>
      </c>
      <c r="N79" s="127" t="e">
        <f>VLOOKUP(M79,пр.взв!D7:G30,2,FALSE)</f>
        <v>#N/A</v>
      </c>
      <c r="O79" s="85"/>
      <c r="P79" s="85"/>
      <c r="Q79" s="87"/>
      <c r="R79" s="89"/>
    </row>
    <row r="80" spans="1:18" ht="13.15" customHeight="1">
      <c r="A80" s="13"/>
      <c r="B80" s="79"/>
      <c r="C80" s="92"/>
      <c r="D80" s="97"/>
      <c r="E80" s="97"/>
      <c r="F80" s="86"/>
      <c r="G80" s="86"/>
      <c r="H80" s="88"/>
      <c r="I80" s="77"/>
      <c r="K80" s="118"/>
      <c r="L80" s="81"/>
      <c r="M80" s="81"/>
      <c r="N80" s="81"/>
      <c r="O80" s="86"/>
      <c r="P80" s="86"/>
      <c r="Q80" s="88"/>
      <c r="R80" s="77"/>
    </row>
    <row r="81" spans="1:18" ht="13.15" customHeight="1">
      <c r="A81" s="13"/>
      <c r="B81" s="79"/>
      <c r="C81" s="81" t="e">
        <f>VLOOKUP(B81,пр.взв!B7:E30,2,FALSE)</f>
        <v>#N/A</v>
      </c>
      <c r="D81" s="104" t="e">
        <f>VLOOKUP(C81,пр.взв!C7:F30,2,FALSE)</f>
        <v>#N/A</v>
      </c>
      <c r="E81" s="83" t="e">
        <f>VLOOKUP(D81,пр.взв!D7:G30,2,FALSE)</f>
        <v>#N/A</v>
      </c>
      <c r="F81" s="86"/>
      <c r="G81" s="86"/>
      <c r="H81" s="88"/>
      <c r="I81" s="77"/>
      <c r="K81" s="122"/>
      <c r="L81" s="123" t="e">
        <f>VLOOKUP(K81,пр.взв!B7:E30,2,FALSE)</f>
        <v>#N/A</v>
      </c>
      <c r="M81" s="123" t="e">
        <f>VLOOKUP(L81,пр.взв!C7:F30,2,FALSE)</f>
        <v>#N/A</v>
      </c>
      <c r="N81" s="123" t="e">
        <f>VLOOKUP(M81,пр.взв!D7:G30,2,FALSE)</f>
        <v>#N/A</v>
      </c>
      <c r="O81" s="86"/>
      <c r="P81" s="86"/>
      <c r="Q81" s="88"/>
      <c r="R81" s="77"/>
    </row>
    <row r="82" spans="1:18" ht="13.9" customHeight="1" thickBot="1">
      <c r="A82" s="13"/>
      <c r="B82" s="80"/>
      <c r="C82" s="92"/>
      <c r="D82" s="105"/>
      <c r="E82" s="97"/>
      <c r="F82" s="94"/>
      <c r="G82" s="94"/>
      <c r="H82" s="95"/>
      <c r="I82" s="78"/>
      <c r="K82" s="124"/>
      <c r="L82" s="125"/>
      <c r="M82" s="125"/>
      <c r="N82" s="125"/>
      <c r="O82" s="94"/>
      <c r="P82" s="94"/>
      <c r="Q82" s="95"/>
      <c r="R82" s="78"/>
    </row>
    <row r="83" spans="1:18" ht="13.15" customHeight="1">
      <c r="A83" s="13"/>
      <c r="B83" s="90"/>
      <c r="C83" s="91" t="e">
        <f>VLOOKUP(B83,пр.взв!B7:E30,2,FALSE)</f>
        <v>#N/A</v>
      </c>
      <c r="D83" s="96" t="e">
        <f>VLOOKUP(C83,пр.взв!C7:F30,2,FALSE)</f>
        <v>#N/A</v>
      </c>
      <c r="E83" s="96" t="e">
        <f>VLOOKUP(D83,пр.взв!D7:G30,2,FALSE)</f>
        <v>#N/A</v>
      </c>
      <c r="F83" s="85"/>
      <c r="G83" s="85"/>
      <c r="H83" s="87"/>
      <c r="I83" s="89"/>
      <c r="K83" s="126"/>
      <c r="L83" s="127" t="e">
        <f>VLOOKUP(K83,пр.взв!B7:E30,2,FALSE)</f>
        <v>#N/A</v>
      </c>
      <c r="M83" s="127" t="e">
        <f>VLOOKUP(L83,пр.взв!C7:F30,2,FALSE)</f>
        <v>#N/A</v>
      </c>
      <c r="N83" s="127" t="e">
        <f>VLOOKUP(M83,пр.взв!D7:G30,2,FALSE)</f>
        <v>#N/A</v>
      </c>
      <c r="O83" s="85"/>
      <c r="P83" s="85"/>
      <c r="Q83" s="87"/>
      <c r="R83" s="89"/>
    </row>
    <row r="84" spans="1:18" ht="13.15" customHeight="1">
      <c r="A84" s="13"/>
      <c r="B84" s="79"/>
      <c r="C84" s="92"/>
      <c r="D84" s="97"/>
      <c r="E84" s="97"/>
      <c r="F84" s="86"/>
      <c r="G84" s="86"/>
      <c r="H84" s="88"/>
      <c r="I84" s="77"/>
      <c r="K84" s="118"/>
      <c r="L84" s="81"/>
      <c r="M84" s="81"/>
      <c r="N84" s="81"/>
      <c r="O84" s="86"/>
      <c r="P84" s="86"/>
      <c r="Q84" s="88"/>
      <c r="R84" s="77"/>
    </row>
    <row r="85" spans="1:18" ht="13.15" customHeight="1">
      <c r="A85" s="13"/>
      <c r="B85" s="79"/>
      <c r="C85" s="81" t="e">
        <f>VLOOKUP(B85,пр.взв!B7:E30,2,FALSE)</f>
        <v>#N/A</v>
      </c>
      <c r="D85" s="83" t="e">
        <f>VLOOKUP(C85,пр.взв!C7:F30,2,FALSE)</f>
        <v>#N/A</v>
      </c>
      <c r="E85" s="83" t="e">
        <f>VLOOKUP(D85,пр.взв!D7:G30,2,FALSE)</f>
        <v>#N/A</v>
      </c>
      <c r="F85" s="86"/>
      <c r="G85" s="86"/>
      <c r="H85" s="88"/>
      <c r="I85" s="77"/>
      <c r="K85" s="122"/>
      <c r="L85" s="123" t="e">
        <f>VLOOKUP(K85,пр.взв!B7:E30,2,FALSE)</f>
        <v>#N/A</v>
      </c>
      <c r="M85" s="123" t="e">
        <f>VLOOKUP(L85,пр.взв!C7:F30,2,FALSE)</f>
        <v>#N/A</v>
      </c>
      <c r="N85" s="123" t="e">
        <f>VLOOKUP(M85,пр.взв!D7:G30,2,FALSE)</f>
        <v>#N/A</v>
      </c>
      <c r="O85" s="86"/>
      <c r="P85" s="86"/>
      <c r="Q85" s="88"/>
      <c r="R85" s="77"/>
    </row>
    <row r="86" spans="1:18" ht="13.9" customHeight="1" thickBot="1">
      <c r="A86" s="13"/>
      <c r="B86" s="80"/>
      <c r="C86" s="92"/>
      <c r="D86" s="97"/>
      <c r="E86" s="97"/>
      <c r="F86" s="94"/>
      <c r="G86" s="94"/>
      <c r="H86" s="95"/>
      <c r="I86" s="78"/>
      <c r="K86" s="124"/>
      <c r="L86" s="125"/>
      <c r="M86" s="125"/>
      <c r="N86" s="125"/>
      <c r="O86" s="94"/>
      <c r="P86" s="94"/>
      <c r="Q86" s="95"/>
      <c r="R86" s="78"/>
    </row>
    <row r="87" spans="1:18" ht="13.15" customHeight="1">
      <c r="A87" s="13"/>
      <c r="B87" s="90"/>
      <c r="C87" s="91" t="e">
        <f>VLOOKUP(B87,пр.взв!B7:E30,2,FALSE)</f>
        <v>#N/A</v>
      </c>
      <c r="D87" s="96" t="e">
        <f>VLOOKUP(C87,пр.взв!C7:F30,2,FALSE)</f>
        <v>#N/A</v>
      </c>
      <c r="E87" s="96" t="e">
        <f>VLOOKUP(D87,пр.взв!D7:G30,2,FALSE)</f>
        <v>#N/A</v>
      </c>
      <c r="F87" s="85"/>
      <c r="G87" s="85"/>
      <c r="H87" s="87"/>
      <c r="I87" s="89"/>
      <c r="K87" s="126"/>
      <c r="L87" s="127" t="e">
        <f>VLOOKUP(K87,пр.взв!B7:E30,2,FALSE)</f>
        <v>#N/A</v>
      </c>
      <c r="M87" s="127" t="e">
        <f>VLOOKUP(L87,пр.взв!C7:F30,2,FALSE)</f>
        <v>#N/A</v>
      </c>
      <c r="N87" s="127" t="e">
        <f>VLOOKUP(M87,пр.взв!D7:G30,2,FALSE)</f>
        <v>#N/A</v>
      </c>
      <c r="O87" s="85"/>
      <c r="P87" s="85"/>
      <c r="Q87" s="87"/>
      <c r="R87" s="89"/>
    </row>
    <row r="88" spans="1:18" ht="13.15" customHeight="1">
      <c r="A88" s="13"/>
      <c r="B88" s="79"/>
      <c r="C88" s="92"/>
      <c r="D88" s="97"/>
      <c r="E88" s="97"/>
      <c r="F88" s="86"/>
      <c r="G88" s="86"/>
      <c r="H88" s="88"/>
      <c r="I88" s="77"/>
      <c r="K88" s="118"/>
      <c r="L88" s="81"/>
      <c r="M88" s="81"/>
      <c r="N88" s="81"/>
      <c r="O88" s="86"/>
      <c r="P88" s="86"/>
      <c r="Q88" s="88"/>
      <c r="R88" s="77"/>
    </row>
    <row r="89" spans="1:18" ht="13.15" customHeight="1">
      <c r="A89" s="13"/>
      <c r="B89" s="79"/>
      <c r="C89" s="81" t="e">
        <f>VLOOKUP(B89,пр.взв!B7:E30,2,FALSE)</f>
        <v>#N/A</v>
      </c>
      <c r="D89" s="83" t="e">
        <f>VLOOKUP(C89,пр.взв!C7:F30,2,FALSE)</f>
        <v>#N/A</v>
      </c>
      <c r="E89" s="83" t="e">
        <f>VLOOKUP(D89,пр.взв!D7:G30,2,FALSE)</f>
        <v>#N/A</v>
      </c>
      <c r="F89" s="86"/>
      <c r="G89" s="86"/>
      <c r="H89" s="88"/>
      <c r="I89" s="77"/>
      <c r="K89" s="122"/>
      <c r="L89" s="123" t="e">
        <f>VLOOKUP(K89,пр.взв!B7:E30,2,FALSE)</f>
        <v>#N/A</v>
      </c>
      <c r="M89" s="123" t="e">
        <f>VLOOKUP(L89,пр.взв!C7:F30,2,FALSE)</f>
        <v>#N/A</v>
      </c>
      <c r="N89" s="123" t="e">
        <f>VLOOKUP(M89,пр.взв!D7:G30,2,FALSE)</f>
        <v>#N/A</v>
      </c>
      <c r="O89" s="86"/>
      <c r="P89" s="86"/>
      <c r="Q89" s="88"/>
      <c r="R89" s="77"/>
    </row>
    <row r="90" spans="1:18" ht="13.9" customHeight="1" thickBot="1">
      <c r="A90" s="13"/>
      <c r="B90" s="80"/>
      <c r="C90" s="92"/>
      <c r="D90" s="97"/>
      <c r="E90" s="97"/>
      <c r="F90" s="94"/>
      <c r="G90" s="94"/>
      <c r="H90" s="95"/>
      <c r="I90" s="78"/>
      <c r="K90" s="124"/>
      <c r="L90" s="125"/>
      <c r="M90" s="125"/>
      <c r="N90" s="125"/>
      <c r="O90" s="94"/>
      <c r="P90" s="94"/>
      <c r="Q90" s="95"/>
      <c r="R90" s="78"/>
    </row>
    <row r="91" spans="1:18" ht="13.15" customHeight="1">
      <c r="A91" s="13"/>
      <c r="B91" s="90"/>
      <c r="C91" s="91" t="e">
        <f>VLOOKUP(B91,пр.взв!B7:E30,2,FALSE)</f>
        <v>#N/A</v>
      </c>
      <c r="D91" s="96" t="e">
        <f>VLOOKUP(C91,пр.взв!C7:F30,2,FALSE)</f>
        <v>#N/A</v>
      </c>
      <c r="E91" s="96" t="e">
        <f>VLOOKUP(D91,пр.взв!D7:G30,2,FALSE)</f>
        <v>#N/A</v>
      </c>
      <c r="F91" s="85"/>
      <c r="G91" s="85"/>
      <c r="H91" s="87"/>
      <c r="I91" s="89"/>
      <c r="K91" s="126"/>
      <c r="L91" s="127" t="e">
        <f>VLOOKUP(K91,пр.взв!B7:E30,2,FALSE)</f>
        <v>#N/A</v>
      </c>
      <c r="M91" s="127" t="e">
        <f>VLOOKUP(L91,пр.взв!C7:F30,2,FALSE)</f>
        <v>#N/A</v>
      </c>
      <c r="N91" s="127" t="e">
        <f>VLOOKUP(M91,пр.взв!D7:G30,2,FALSE)</f>
        <v>#N/A</v>
      </c>
      <c r="O91" s="85"/>
      <c r="P91" s="85"/>
      <c r="Q91" s="87"/>
      <c r="R91" s="89"/>
    </row>
    <row r="92" spans="1:18" ht="13.15" customHeight="1">
      <c r="A92" s="13"/>
      <c r="B92" s="79"/>
      <c r="C92" s="92"/>
      <c r="D92" s="97"/>
      <c r="E92" s="97"/>
      <c r="F92" s="86"/>
      <c r="G92" s="86"/>
      <c r="H92" s="88"/>
      <c r="I92" s="77"/>
      <c r="K92" s="118"/>
      <c r="L92" s="81"/>
      <c r="M92" s="81"/>
      <c r="N92" s="81"/>
      <c r="O92" s="86"/>
      <c r="P92" s="86"/>
      <c r="Q92" s="88"/>
      <c r="R92" s="77"/>
    </row>
    <row r="93" spans="1:18" ht="13.15" customHeight="1">
      <c r="A93" s="13"/>
      <c r="B93" s="79"/>
      <c r="C93" s="81" t="e">
        <f>VLOOKUP(B93,пр.взв!B7:E30,2,FALSE)</f>
        <v>#N/A</v>
      </c>
      <c r="D93" s="83" t="e">
        <f>VLOOKUP(C93,пр.взв!C7:F30,2,FALSE)</f>
        <v>#N/A</v>
      </c>
      <c r="E93" s="83" t="e">
        <f>VLOOKUP(D93,пр.взв!D7:G30,2,FALSE)</f>
        <v>#N/A</v>
      </c>
      <c r="F93" s="86"/>
      <c r="G93" s="86"/>
      <c r="H93" s="88"/>
      <c r="I93" s="77"/>
      <c r="K93" s="122"/>
      <c r="L93" s="123" t="e">
        <f>VLOOKUP(K93,пр.взв!B7:F30,2,FALSE)</f>
        <v>#N/A</v>
      </c>
      <c r="M93" s="123" t="e">
        <f>VLOOKUP(L93,пр.взв!C7:G30,2,FALSE)</f>
        <v>#N/A</v>
      </c>
      <c r="N93" s="123" t="e">
        <f>VLOOKUP(M93,пр.взв!D7:H30,2,FALSE)</f>
        <v>#N/A</v>
      </c>
      <c r="O93" s="86"/>
      <c r="P93" s="86"/>
      <c r="Q93" s="88"/>
      <c r="R93" s="77"/>
    </row>
    <row r="94" spans="1:18" ht="13.9" customHeight="1" thickBot="1">
      <c r="A94" s="13"/>
      <c r="B94" s="80"/>
      <c r="C94" s="92"/>
      <c r="D94" s="97"/>
      <c r="E94" s="97"/>
      <c r="F94" s="94"/>
      <c r="G94" s="94"/>
      <c r="H94" s="95"/>
      <c r="I94" s="78"/>
      <c r="K94" s="124"/>
      <c r="L94" s="125"/>
      <c r="M94" s="125"/>
      <c r="N94" s="125"/>
      <c r="O94" s="94"/>
      <c r="P94" s="94"/>
      <c r="Q94" s="95"/>
      <c r="R94" s="78"/>
    </row>
    <row r="95" spans="1:18" ht="13.15" customHeight="1">
      <c r="A95" s="13"/>
      <c r="B95" s="90"/>
      <c r="C95" s="91" t="e">
        <f>VLOOKUP(B95,пр.взв!B7:E30,2,FALSE)</f>
        <v>#N/A</v>
      </c>
      <c r="D95" s="96" t="e">
        <f>VLOOKUP(C95,пр.взв!C7:F30,2,FALSE)</f>
        <v>#N/A</v>
      </c>
      <c r="E95" s="96" t="e">
        <f>VLOOKUP(D95,пр.взв!D7:G30,2,FALSE)</f>
        <v>#N/A</v>
      </c>
      <c r="F95" s="85"/>
      <c r="G95" s="85"/>
      <c r="H95" s="87"/>
      <c r="I95" s="89"/>
      <c r="K95" s="126"/>
      <c r="L95" s="127" t="e">
        <f>VLOOKUP(K95,пр.взв!B7:E30,2,FALSE)</f>
        <v>#N/A</v>
      </c>
      <c r="M95" s="127" t="e">
        <f>VLOOKUP(L95,пр.взв!C7:F30,2,FALSE)</f>
        <v>#N/A</v>
      </c>
      <c r="N95" s="127" t="e">
        <f>VLOOKUP(M95,пр.взв!D7:G30,2,FALSE)</f>
        <v>#N/A</v>
      </c>
      <c r="O95" s="85"/>
      <c r="P95" s="85"/>
      <c r="Q95" s="87"/>
      <c r="R95" s="89"/>
    </row>
    <row r="96" spans="1:18" ht="13.15" customHeight="1">
      <c r="A96" s="13"/>
      <c r="B96" s="79"/>
      <c r="C96" s="92"/>
      <c r="D96" s="97"/>
      <c r="E96" s="97"/>
      <c r="F96" s="86"/>
      <c r="G96" s="86"/>
      <c r="H96" s="88"/>
      <c r="I96" s="77"/>
      <c r="K96" s="118"/>
      <c r="L96" s="81"/>
      <c r="M96" s="81"/>
      <c r="N96" s="81"/>
      <c r="O96" s="86"/>
      <c r="P96" s="86"/>
      <c r="Q96" s="88"/>
      <c r="R96" s="77"/>
    </row>
    <row r="97" spans="1:18" ht="13.15" customHeight="1">
      <c r="A97" s="13"/>
      <c r="B97" s="79"/>
      <c r="C97" s="81" t="e">
        <f>VLOOKUP(B97,пр.взв!B7:E30,2,FALSE)</f>
        <v>#N/A</v>
      </c>
      <c r="D97" s="83" t="e">
        <f>VLOOKUP(C97,пр.взв!C7:F30,2,FALSE)</f>
        <v>#N/A</v>
      </c>
      <c r="E97" s="83" t="e">
        <f>VLOOKUP(D97,пр.взв!D7:G30,2,FALSE)</f>
        <v>#N/A</v>
      </c>
      <c r="F97" s="86"/>
      <c r="G97" s="86"/>
      <c r="H97" s="88"/>
      <c r="I97" s="77"/>
      <c r="K97" s="122"/>
      <c r="L97" s="123" t="e">
        <f>VLOOKUP(K97,пр.взв!B7:F30,2,FALSE)</f>
        <v>#N/A</v>
      </c>
      <c r="M97" s="123" t="e">
        <f>VLOOKUP(L97,пр.взв!C7:G30,2,FALSE)</f>
        <v>#N/A</v>
      </c>
      <c r="N97" s="123" t="e">
        <f>VLOOKUP(M97,пр.взв!D7:H30,2,FALSE)</f>
        <v>#N/A</v>
      </c>
      <c r="O97" s="86"/>
      <c r="P97" s="86"/>
      <c r="Q97" s="88"/>
      <c r="R97" s="77"/>
    </row>
    <row r="98" spans="1:18" ht="13.9" customHeight="1" thickBot="1">
      <c r="A98" s="13"/>
      <c r="B98" s="80"/>
      <c r="C98" s="92"/>
      <c r="D98" s="97"/>
      <c r="E98" s="97"/>
      <c r="F98" s="94"/>
      <c r="G98" s="94"/>
      <c r="H98" s="95"/>
      <c r="I98" s="78"/>
      <c r="K98" s="124"/>
      <c r="L98" s="125"/>
      <c r="M98" s="125"/>
      <c r="N98" s="125"/>
      <c r="O98" s="94"/>
      <c r="P98" s="94"/>
      <c r="Q98" s="95"/>
      <c r="R98" s="78"/>
    </row>
    <row r="99" spans="1:18" ht="13.15" customHeight="1">
      <c r="A99" s="13"/>
      <c r="B99" s="90"/>
      <c r="C99" s="91" t="e">
        <f>VLOOKUP(B99,пр.взв!B7:E30,2,FALSE)</f>
        <v>#N/A</v>
      </c>
      <c r="D99" s="96" t="e">
        <f>VLOOKUP(C99,пр.взв!C7:F30,2,FALSE)</f>
        <v>#N/A</v>
      </c>
      <c r="E99" s="96" t="e">
        <f>VLOOKUP(D99,пр.взв!D7:G30,2,FALSE)</f>
        <v>#N/A</v>
      </c>
      <c r="F99" s="85"/>
      <c r="G99" s="85"/>
      <c r="H99" s="87"/>
      <c r="I99" s="89"/>
      <c r="K99" s="126"/>
      <c r="L99" s="127" t="e">
        <f>VLOOKUP(K99,пр.взв!B7:E30,2,FALSE)</f>
        <v>#N/A</v>
      </c>
      <c r="M99" s="127" t="e">
        <f>VLOOKUP(L99,пр.взв!C7:F30,2,FALSE)</f>
        <v>#N/A</v>
      </c>
      <c r="N99" s="127" t="e">
        <f>VLOOKUP(M99,пр.взв!D7:G30,2,FALSE)</f>
        <v>#N/A</v>
      </c>
      <c r="O99" s="85"/>
      <c r="P99" s="85"/>
      <c r="Q99" s="87"/>
      <c r="R99" s="89"/>
    </row>
    <row r="100" spans="1:18" ht="13.15" customHeight="1">
      <c r="A100" s="13"/>
      <c r="B100" s="79"/>
      <c r="C100" s="92"/>
      <c r="D100" s="97"/>
      <c r="E100" s="97"/>
      <c r="F100" s="86"/>
      <c r="G100" s="86"/>
      <c r="H100" s="88"/>
      <c r="I100" s="77"/>
      <c r="K100" s="118"/>
      <c r="L100" s="81"/>
      <c r="M100" s="81"/>
      <c r="N100" s="81"/>
      <c r="O100" s="86"/>
      <c r="P100" s="86"/>
      <c r="Q100" s="88"/>
      <c r="R100" s="77"/>
    </row>
    <row r="101" spans="1:18" ht="13.15" customHeight="1">
      <c r="A101" s="13"/>
      <c r="B101" s="79"/>
      <c r="C101" s="81" t="e">
        <f>VLOOKUP(B101,пр.взв!B7:E30,2,FALSE)</f>
        <v>#N/A</v>
      </c>
      <c r="D101" s="83" t="e">
        <f>VLOOKUP(C101,пр.взв!C7:F30,2,FALSE)</f>
        <v>#N/A</v>
      </c>
      <c r="E101" s="83" t="e">
        <f>VLOOKUP(D101,пр.взв!D7:G30,2,FALSE)</f>
        <v>#N/A</v>
      </c>
      <c r="F101" s="86"/>
      <c r="G101" s="86"/>
      <c r="H101" s="88"/>
      <c r="I101" s="77"/>
      <c r="K101" s="122"/>
      <c r="L101" s="123" t="e">
        <f>VLOOKUP(K101,пр.взв!B7:F30,2,FALSE)</f>
        <v>#N/A</v>
      </c>
      <c r="M101" s="123" t="e">
        <f>VLOOKUP(L101,пр.взв!C7:G30,2,FALSE)</f>
        <v>#N/A</v>
      </c>
      <c r="N101" s="123" t="e">
        <f>VLOOKUP(M101,пр.взв!D7:H30,2,FALSE)</f>
        <v>#N/A</v>
      </c>
      <c r="O101" s="86"/>
      <c r="P101" s="86"/>
      <c r="Q101" s="88"/>
      <c r="R101" s="77"/>
    </row>
    <row r="102" spans="1:18" ht="13.9" customHeight="1" thickBot="1">
      <c r="A102" s="13"/>
      <c r="B102" s="80"/>
      <c r="C102" s="92"/>
      <c r="D102" s="97"/>
      <c r="E102" s="97"/>
      <c r="F102" s="94"/>
      <c r="G102" s="94"/>
      <c r="H102" s="95"/>
      <c r="I102" s="78"/>
      <c r="K102" s="124"/>
      <c r="L102" s="125"/>
      <c r="M102" s="125"/>
      <c r="N102" s="125"/>
      <c r="O102" s="94"/>
      <c r="P102" s="94"/>
      <c r="Q102" s="95"/>
      <c r="R102" s="78"/>
    </row>
    <row r="103" spans="1:18" ht="13.15" customHeight="1">
      <c r="A103" s="13"/>
      <c r="B103" s="90"/>
      <c r="C103" s="91" t="e">
        <f>VLOOKUP(B103,пр.взв!B7:E30,2,FALSE)</f>
        <v>#N/A</v>
      </c>
      <c r="D103" s="96" t="e">
        <f>VLOOKUP(C103,пр.взв!C7:F30,2,FALSE)</f>
        <v>#N/A</v>
      </c>
      <c r="E103" s="96" t="e">
        <f>VLOOKUP(D103,пр.взв!D7:G30,2,FALSE)</f>
        <v>#N/A</v>
      </c>
      <c r="F103" s="85"/>
      <c r="G103" s="85"/>
      <c r="H103" s="87"/>
      <c r="I103" s="89"/>
      <c r="K103" s="126"/>
      <c r="L103" s="127" t="e">
        <f>VLOOKUP(K103,пр.взв!B7:E30,2,FALSE)</f>
        <v>#N/A</v>
      </c>
      <c r="M103" s="127" t="e">
        <f>VLOOKUP(L103,пр.взв!C7:F30,2,FALSE)</f>
        <v>#N/A</v>
      </c>
      <c r="N103" s="127" t="e">
        <f>VLOOKUP(M103,пр.взв!D7:G30,2,FALSE)</f>
        <v>#N/A</v>
      </c>
      <c r="O103" s="85"/>
      <c r="P103" s="85"/>
      <c r="Q103" s="87"/>
      <c r="R103" s="89"/>
    </row>
    <row r="104" spans="1:18" ht="13.15" customHeight="1">
      <c r="A104" s="13"/>
      <c r="B104" s="79"/>
      <c r="C104" s="92"/>
      <c r="D104" s="97"/>
      <c r="E104" s="97"/>
      <c r="F104" s="86"/>
      <c r="G104" s="86"/>
      <c r="H104" s="88"/>
      <c r="I104" s="77"/>
      <c r="K104" s="118"/>
      <c r="L104" s="81"/>
      <c r="M104" s="81"/>
      <c r="N104" s="81"/>
      <c r="O104" s="86"/>
      <c r="P104" s="86"/>
      <c r="Q104" s="88"/>
      <c r="R104" s="77"/>
    </row>
    <row r="105" spans="1:18" ht="13.15" customHeight="1">
      <c r="A105" s="13"/>
      <c r="B105" s="79"/>
      <c r="C105" s="81" t="e">
        <f>VLOOKUP(B105,пр.взв!B7:E30,2,FALSE)</f>
        <v>#N/A</v>
      </c>
      <c r="D105" s="83" t="e">
        <f>VLOOKUP(C105,пр.взв!C7:F30,2,FALSE)</f>
        <v>#N/A</v>
      </c>
      <c r="E105" s="83" t="e">
        <f>VLOOKUP(D105,пр.взв!D7:G30,2,FALSE)</f>
        <v>#N/A</v>
      </c>
      <c r="F105" s="86"/>
      <c r="G105" s="86"/>
      <c r="H105" s="88"/>
      <c r="I105" s="77"/>
      <c r="K105" s="122"/>
      <c r="L105" s="123" t="e">
        <f>VLOOKUP(K105,пр.взв!B7:E30,2,FALSE)</f>
        <v>#N/A</v>
      </c>
      <c r="M105" s="123" t="e">
        <f>VLOOKUP(L105,пр.взв!C7:F30,2,FALSE)</f>
        <v>#N/A</v>
      </c>
      <c r="N105" s="123" t="e">
        <f>VLOOKUP(M105,пр.взв!D7:G30,2,FALSE)</f>
        <v>#N/A</v>
      </c>
      <c r="O105" s="86"/>
      <c r="P105" s="86"/>
      <c r="Q105" s="88"/>
      <c r="R105" s="77"/>
    </row>
    <row r="106" spans="1:18" ht="13.9" customHeight="1" thickBot="1">
      <c r="A106" s="13"/>
      <c r="B106" s="80"/>
      <c r="C106" s="92"/>
      <c r="D106" s="97"/>
      <c r="E106" s="97"/>
      <c r="F106" s="94"/>
      <c r="G106" s="94"/>
      <c r="H106" s="95"/>
      <c r="I106" s="78"/>
      <c r="K106" s="124"/>
      <c r="L106" s="125"/>
      <c r="M106" s="125"/>
      <c r="N106" s="125"/>
      <c r="O106" s="94"/>
      <c r="P106" s="94"/>
      <c r="Q106" s="95"/>
      <c r="R106" s="78"/>
    </row>
    <row r="107" spans="1:18" ht="13.15" customHeight="1">
      <c r="A107" s="13"/>
      <c r="B107" s="90"/>
      <c r="C107" s="91" t="e">
        <f>VLOOKUP(B107,пр.взв!B7:E30,2,FALSE)</f>
        <v>#N/A</v>
      </c>
      <c r="D107" s="96" t="e">
        <f>VLOOKUP(C107,пр.взв!C7:F30,2,FALSE)</f>
        <v>#N/A</v>
      </c>
      <c r="E107" s="96" t="e">
        <f>VLOOKUP(D107,пр.взв!D7:G30,2,FALSE)</f>
        <v>#N/A</v>
      </c>
      <c r="F107" s="85"/>
      <c r="G107" s="85"/>
      <c r="H107" s="87"/>
      <c r="I107" s="89"/>
      <c r="K107" s="126"/>
      <c r="L107" s="127" t="e">
        <f>VLOOKUP(K107,пр.взв!B7:E30,2,FALSE)</f>
        <v>#N/A</v>
      </c>
      <c r="M107" s="127" t="e">
        <f>VLOOKUP(L107,пр.взв!C7:F30,2,FALSE)</f>
        <v>#N/A</v>
      </c>
      <c r="N107" s="127" t="e">
        <f>VLOOKUP(M107,пр.взв!D7:G30,2,FALSE)</f>
        <v>#N/A</v>
      </c>
      <c r="O107" s="85"/>
      <c r="P107" s="85"/>
      <c r="Q107" s="87"/>
      <c r="R107" s="89"/>
    </row>
    <row r="108" spans="1:18" ht="13.15" customHeight="1">
      <c r="A108" s="13"/>
      <c r="B108" s="79"/>
      <c r="C108" s="92"/>
      <c r="D108" s="97"/>
      <c r="E108" s="97"/>
      <c r="F108" s="86"/>
      <c r="G108" s="86"/>
      <c r="H108" s="88"/>
      <c r="I108" s="77"/>
      <c r="K108" s="118"/>
      <c r="L108" s="81"/>
      <c r="M108" s="81"/>
      <c r="N108" s="81"/>
      <c r="O108" s="86"/>
      <c r="P108" s="86"/>
      <c r="Q108" s="88"/>
      <c r="R108" s="77"/>
    </row>
    <row r="109" spans="1:18" ht="13.15" customHeight="1">
      <c r="A109" s="13"/>
      <c r="B109" s="79"/>
      <c r="C109" s="81" t="e">
        <f>VLOOKUP(B109,пр.взв!B7:E30,2,FALSE)</f>
        <v>#N/A</v>
      </c>
      <c r="D109" s="83" t="e">
        <f>VLOOKUP(C109,пр.взв!C7:F30,2,FALSE)</f>
        <v>#N/A</v>
      </c>
      <c r="E109" s="83" t="e">
        <f>VLOOKUP(D109,пр.взв!D7:G30,2,FALSE)</f>
        <v>#N/A</v>
      </c>
      <c r="F109" s="86"/>
      <c r="G109" s="86"/>
      <c r="H109" s="88"/>
      <c r="I109" s="77"/>
      <c r="K109" s="122"/>
      <c r="L109" s="123" t="e">
        <f>VLOOKUP(K109,пр.взв!B7:E30,2,FALSE)</f>
        <v>#N/A</v>
      </c>
      <c r="M109" s="123" t="e">
        <f>VLOOKUP(L109,пр.взв!C7:F30,2,FALSE)</f>
        <v>#N/A</v>
      </c>
      <c r="N109" s="123" t="e">
        <f>VLOOKUP(M109,пр.взв!D7:G30,2,FALSE)</f>
        <v>#N/A</v>
      </c>
      <c r="O109" s="86"/>
      <c r="P109" s="86"/>
      <c r="Q109" s="88"/>
      <c r="R109" s="77"/>
    </row>
    <row r="110" spans="1:18" ht="13.9" customHeight="1" thickBot="1">
      <c r="A110" s="13"/>
      <c r="B110" s="80"/>
      <c r="C110" s="92"/>
      <c r="D110" s="97"/>
      <c r="E110" s="97"/>
      <c r="F110" s="94"/>
      <c r="G110" s="94"/>
      <c r="H110" s="95"/>
      <c r="I110" s="78"/>
      <c r="K110" s="124"/>
      <c r="L110" s="125"/>
      <c r="M110" s="125"/>
      <c r="N110" s="125"/>
      <c r="O110" s="94"/>
      <c r="P110" s="94"/>
      <c r="Q110" s="95"/>
      <c r="R110" s="78"/>
    </row>
    <row r="111" spans="1:18" ht="13.15" customHeight="1">
      <c r="A111" s="13"/>
      <c r="B111" s="90"/>
      <c r="C111" s="91" t="e">
        <f>VLOOKUP(B111,пр.взв!B7:E30,2,FALSE)</f>
        <v>#N/A</v>
      </c>
      <c r="D111" s="96" t="e">
        <f>VLOOKUP(C111,пр.взв!C7:F30,2,FALSE)</f>
        <v>#N/A</v>
      </c>
      <c r="E111" s="96" t="e">
        <f>VLOOKUP(D111,пр.взв!D7:G30,2,FALSE)</f>
        <v>#N/A</v>
      </c>
      <c r="F111" s="85"/>
      <c r="G111" s="85"/>
      <c r="H111" s="87"/>
      <c r="I111" s="89"/>
      <c r="K111" s="126"/>
      <c r="L111" s="127" t="e">
        <f>VLOOKUP(K111,пр.взв!B7:E30,2,FALSE)</f>
        <v>#N/A</v>
      </c>
      <c r="M111" s="127" t="e">
        <f>VLOOKUP(L111,пр.взв!C7:F30,2,FALSE)</f>
        <v>#N/A</v>
      </c>
      <c r="N111" s="127" t="e">
        <f>VLOOKUP(M111,пр.взв!D7:G30,2,FALSE)</f>
        <v>#N/A</v>
      </c>
      <c r="O111" s="85"/>
      <c r="P111" s="85"/>
      <c r="Q111" s="87"/>
      <c r="R111" s="89"/>
    </row>
    <row r="112" spans="1:18" ht="13.15" customHeight="1">
      <c r="A112" s="13"/>
      <c r="B112" s="79"/>
      <c r="C112" s="92"/>
      <c r="D112" s="97"/>
      <c r="E112" s="97"/>
      <c r="F112" s="86"/>
      <c r="G112" s="86"/>
      <c r="H112" s="88"/>
      <c r="I112" s="77"/>
      <c r="K112" s="118"/>
      <c r="L112" s="81"/>
      <c r="M112" s="81"/>
      <c r="N112" s="81"/>
      <c r="O112" s="86"/>
      <c r="P112" s="86"/>
      <c r="Q112" s="88"/>
      <c r="R112" s="77"/>
    </row>
    <row r="113" spans="1:18" ht="13.15" customHeight="1">
      <c r="A113" s="13"/>
      <c r="B113" s="79"/>
      <c r="C113" s="81" t="e">
        <f>VLOOKUP(B113,пр.взв!B7:E30,2,FALSE)</f>
        <v>#N/A</v>
      </c>
      <c r="D113" s="83" t="e">
        <f>VLOOKUP(C113,пр.взв!C7:F30,2,FALSE)</f>
        <v>#N/A</v>
      </c>
      <c r="E113" s="83" t="e">
        <f>VLOOKUP(D113,пр.взв!D7:G30,2,FALSE)</f>
        <v>#N/A</v>
      </c>
      <c r="F113" s="86"/>
      <c r="G113" s="86"/>
      <c r="H113" s="88"/>
      <c r="I113" s="77"/>
      <c r="K113" s="122"/>
      <c r="L113" s="123" t="e">
        <f>VLOOKUP(K113,пр.взв!B7:E30,2,FALSE)</f>
        <v>#N/A</v>
      </c>
      <c r="M113" s="123" t="e">
        <f>VLOOKUP(L113,пр.взв!C7:F30,2,FALSE)</f>
        <v>#N/A</v>
      </c>
      <c r="N113" s="123" t="e">
        <f>VLOOKUP(M113,пр.взв!D7:G30,2,FALSE)</f>
        <v>#N/A</v>
      </c>
      <c r="O113" s="86"/>
      <c r="P113" s="86"/>
      <c r="Q113" s="88"/>
      <c r="R113" s="77"/>
    </row>
    <row r="114" spans="1:18" ht="13.9" customHeight="1" thickBot="1">
      <c r="A114" s="13"/>
      <c r="B114" s="80"/>
      <c r="C114" s="92"/>
      <c r="D114" s="97"/>
      <c r="E114" s="97"/>
      <c r="F114" s="94"/>
      <c r="G114" s="94"/>
      <c r="H114" s="95"/>
      <c r="I114" s="78"/>
      <c r="K114" s="124"/>
      <c r="L114" s="125"/>
      <c r="M114" s="125"/>
      <c r="N114" s="125"/>
      <c r="O114" s="94"/>
      <c r="P114" s="94"/>
      <c r="Q114" s="95"/>
      <c r="R114" s="78"/>
    </row>
    <row r="115" spans="1:18" ht="13.15" customHeight="1">
      <c r="A115" s="13"/>
      <c r="B115" s="90"/>
      <c r="C115" s="91" t="e">
        <f>VLOOKUP(B115,пр.взв!B7:E30,2,FALSE)</f>
        <v>#N/A</v>
      </c>
      <c r="D115" s="96" t="e">
        <f>VLOOKUP(C115,пр.взв!C7:F30,2,FALSE)</f>
        <v>#N/A</v>
      </c>
      <c r="E115" s="96" t="e">
        <f>VLOOKUP(D115,пр.взв!D7:G30,2,FALSE)</f>
        <v>#N/A</v>
      </c>
      <c r="F115" s="85"/>
      <c r="G115" s="85"/>
      <c r="H115" s="87"/>
      <c r="I115" s="89"/>
      <c r="K115" s="126"/>
      <c r="L115" s="127" t="e">
        <f>VLOOKUP(K115,пр.взв!B7:E30,2,FALSE)</f>
        <v>#N/A</v>
      </c>
      <c r="M115" s="127" t="e">
        <f>VLOOKUP(L115,пр.взв!C7:F30,2,FALSE)</f>
        <v>#N/A</v>
      </c>
      <c r="N115" s="127" t="e">
        <f>VLOOKUP(M115,пр.взв!D7:G30,2,FALSE)</f>
        <v>#N/A</v>
      </c>
      <c r="O115" s="85"/>
      <c r="P115" s="85"/>
      <c r="Q115" s="87"/>
      <c r="R115" s="89"/>
    </row>
    <row r="116" spans="1:18" ht="13.15" customHeight="1">
      <c r="A116" s="13"/>
      <c r="B116" s="79"/>
      <c r="C116" s="92"/>
      <c r="D116" s="97"/>
      <c r="E116" s="97"/>
      <c r="F116" s="86"/>
      <c r="G116" s="86"/>
      <c r="H116" s="88"/>
      <c r="I116" s="77"/>
      <c r="K116" s="118"/>
      <c r="L116" s="81"/>
      <c r="M116" s="81"/>
      <c r="N116" s="81"/>
      <c r="O116" s="86"/>
      <c r="P116" s="86"/>
      <c r="Q116" s="88"/>
      <c r="R116" s="77"/>
    </row>
    <row r="117" spans="1:18" ht="13.15" customHeight="1">
      <c r="A117" s="13"/>
      <c r="B117" s="79"/>
      <c r="C117" s="81" t="e">
        <f>VLOOKUP(B117,пр.взв!B7:E30,2,FALSE)</f>
        <v>#N/A</v>
      </c>
      <c r="D117" s="83" t="e">
        <f>VLOOKUP(C117,пр.взв!C7:F30,2,FALSE)</f>
        <v>#N/A</v>
      </c>
      <c r="E117" s="83" t="e">
        <f>VLOOKUP(D117,пр.взв!D7:G30,2,FALSE)</f>
        <v>#N/A</v>
      </c>
      <c r="F117" s="86"/>
      <c r="G117" s="86"/>
      <c r="H117" s="88"/>
      <c r="I117" s="77"/>
      <c r="K117" s="122"/>
      <c r="L117" s="128" t="e">
        <f>VLOOKUP(K117,пр.взв!B7:E30,2,FALSE)</f>
        <v>#N/A</v>
      </c>
      <c r="M117" s="128" t="e">
        <f>VLOOKUP(L117,пр.взв!C7:F30,2,FALSE)</f>
        <v>#N/A</v>
      </c>
      <c r="N117" s="128" t="e">
        <f>VLOOKUP(M117,пр.взв!D7:G30,2,FALSE)</f>
        <v>#N/A</v>
      </c>
      <c r="O117" s="86"/>
      <c r="P117" s="86"/>
      <c r="Q117" s="88"/>
      <c r="R117" s="77"/>
    </row>
    <row r="118" spans="1:18" ht="13.9" customHeight="1" thickBot="1">
      <c r="A118" s="13"/>
      <c r="B118" s="80"/>
      <c r="C118" s="92"/>
      <c r="D118" s="97"/>
      <c r="E118" s="97"/>
      <c r="F118" s="94"/>
      <c r="G118" s="94"/>
      <c r="H118" s="95"/>
      <c r="I118" s="78"/>
      <c r="K118" s="124"/>
      <c r="L118" s="81"/>
      <c r="M118" s="81"/>
      <c r="N118" s="81"/>
      <c r="O118" s="94"/>
      <c r="P118" s="94"/>
      <c r="Q118" s="95"/>
      <c r="R118" s="78"/>
    </row>
    <row r="119" spans="1:18" ht="13.15" customHeight="1">
      <c r="A119" s="13"/>
      <c r="B119" s="90"/>
      <c r="C119" s="91" t="e">
        <f>VLOOKUP(B119,пр.взв!B7:E30,2,FALSE)</f>
        <v>#N/A</v>
      </c>
      <c r="D119" s="96" t="e">
        <f>VLOOKUP(C119,пр.взв!C7:F30,2,FALSE)</f>
        <v>#N/A</v>
      </c>
      <c r="E119" s="96" t="e">
        <f>VLOOKUP(D119,пр.взв!D7:G30,2,FALSE)</f>
        <v>#N/A</v>
      </c>
      <c r="F119" s="103"/>
      <c r="G119" s="85"/>
      <c r="H119" s="87"/>
      <c r="I119" s="89"/>
      <c r="K119" s="126"/>
      <c r="L119" s="127" t="e">
        <f>VLOOKUP(K119,пр.взв!B7:F30,2,FALSE)</f>
        <v>#N/A</v>
      </c>
      <c r="M119" s="127" t="e">
        <f>VLOOKUP(L119,пр.взв!C7:G30,2,FALSE)</f>
        <v>#N/A</v>
      </c>
      <c r="N119" s="127" t="e">
        <f>VLOOKUP(M119,пр.взв!D7:H30,2,FALSE)</f>
        <v>#N/A</v>
      </c>
      <c r="O119" s="103"/>
      <c r="P119" s="85"/>
      <c r="Q119" s="87"/>
      <c r="R119" s="89"/>
    </row>
    <row r="120" spans="1:18" ht="13.15" customHeight="1">
      <c r="A120" s="13"/>
      <c r="B120" s="79"/>
      <c r="C120" s="92"/>
      <c r="D120" s="97"/>
      <c r="E120" s="97"/>
      <c r="F120" s="101"/>
      <c r="G120" s="86"/>
      <c r="H120" s="88"/>
      <c r="I120" s="77"/>
      <c r="K120" s="118"/>
      <c r="L120" s="81"/>
      <c r="M120" s="81"/>
      <c r="N120" s="81"/>
      <c r="O120" s="101"/>
      <c r="P120" s="86"/>
      <c r="Q120" s="88"/>
      <c r="R120" s="77"/>
    </row>
    <row r="121" spans="1:18" ht="13.15" customHeight="1">
      <c r="A121" s="13"/>
      <c r="B121" s="79"/>
      <c r="C121" s="81" t="e">
        <f>VLOOKUP(B121,пр.взв!B7:E30,2,FALSE)</f>
        <v>#N/A</v>
      </c>
      <c r="D121" s="83" t="e">
        <f>VLOOKUP(C121,пр.взв!C7:F30,2,FALSE)</f>
        <v>#N/A</v>
      </c>
      <c r="E121" s="83" t="e">
        <f>VLOOKUP(D121,пр.взв!D7:G30,2,FALSE)</f>
        <v>#N/A</v>
      </c>
      <c r="F121" s="101"/>
      <c r="G121" s="86"/>
      <c r="H121" s="88"/>
      <c r="I121" s="77"/>
      <c r="K121" s="122"/>
      <c r="L121" s="123" t="e">
        <f>VLOOKUP(K121,пр.взв!B7:E30,2,FALSE)</f>
        <v>#N/A</v>
      </c>
      <c r="M121" s="123" t="e">
        <f>VLOOKUP(L121,пр.взв!C7:F30,2,FALSE)</f>
        <v>#N/A</v>
      </c>
      <c r="N121" s="123" t="e">
        <f>VLOOKUP(M121,пр.взв!D7:G30,2,FALSE)</f>
        <v>#N/A</v>
      </c>
      <c r="O121" s="101"/>
      <c r="P121" s="86"/>
      <c r="Q121" s="88"/>
      <c r="R121" s="77"/>
    </row>
    <row r="122" spans="1:18" ht="13.9" customHeight="1" thickBot="1">
      <c r="A122" s="13"/>
      <c r="B122" s="80"/>
      <c r="C122" s="82"/>
      <c r="D122" s="84"/>
      <c r="E122" s="84"/>
      <c r="F122" s="102"/>
      <c r="G122" s="94"/>
      <c r="H122" s="95"/>
      <c r="I122" s="78"/>
      <c r="K122" s="124"/>
      <c r="L122" s="125"/>
      <c r="M122" s="125"/>
      <c r="N122" s="125"/>
      <c r="O122" s="102"/>
      <c r="P122" s="94"/>
      <c r="Q122" s="95"/>
      <c r="R122" s="78"/>
    </row>
    <row r="123" spans="1:18">
      <c r="A123" s="13"/>
      <c r="B123" s="13"/>
      <c r="C123" s="13"/>
      <c r="D123" s="13"/>
      <c r="E123" s="13"/>
      <c r="F123" s="13"/>
      <c r="G123" s="13"/>
      <c r="H123" s="13"/>
      <c r="I123" s="13"/>
      <c r="K123" s="13"/>
      <c r="L123" s="13"/>
      <c r="M123" s="13"/>
      <c r="N123" s="13"/>
      <c r="O123" s="13"/>
      <c r="P123" s="13"/>
      <c r="Q123" s="13"/>
      <c r="R123" s="13"/>
    </row>
    <row r="124" spans="1:18">
      <c r="A124" s="13"/>
      <c r="B124" s="13"/>
      <c r="C124" s="13"/>
      <c r="D124" s="13"/>
      <c r="E124" s="13"/>
      <c r="F124" s="13"/>
      <c r="G124" s="13"/>
      <c r="H124" s="13"/>
      <c r="I124" s="13"/>
      <c r="K124" s="13"/>
      <c r="L124" s="13"/>
      <c r="M124" s="13"/>
      <c r="N124" s="13"/>
      <c r="O124" s="13"/>
      <c r="P124" s="13"/>
      <c r="Q124" s="13"/>
      <c r="R124" s="13"/>
    </row>
    <row r="125" spans="1:18">
      <c r="A125" s="13"/>
      <c r="B125" s="13"/>
      <c r="C125" s="13"/>
      <c r="D125" s="13"/>
      <c r="E125" s="13"/>
      <c r="F125" s="13"/>
      <c r="G125" s="13"/>
      <c r="H125" s="13"/>
      <c r="I125" s="13"/>
      <c r="K125" s="13"/>
      <c r="L125" s="13"/>
      <c r="M125" s="13"/>
      <c r="N125" s="13"/>
      <c r="O125" s="13"/>
      <c r="P125" s="13"/>
      <c r="Q125" s="13"/>
      <c r="R125" s="13"/>
    </row>
    <row r="126" spans="1:18">
      <c r="A126" s="13"/>
      <c r="B126" s="13"/>
      <c r="C126" s="13"/>
      <c r="D126" s="13"/>
      <c r="E126" s="13"/>
      <c r="F126" s="13"/>
      <c r="G126" s="13"/>
      <c r="H126" s="13"/>
      <c r="I126" s="13"/>
      <c r="K126" s="13"/>
      <c r="L126" s="13"/>
      <c r="M126" s="13"/>
      <c r="N126" s="13"/>
      <c r="O126" s="13"/>
      <c r="P126" s="13"/>
      <c r="Q126" s="13"/>
      <c r="R126" s="13"/>
    </row>
    <row r="127" spans="1:18">
      <c r="A127" s="13"/>
      <c r="B127" s="13"/>
      <c r="C127" s="13"/>
      <c r="D127" s="13"/>
      <c r="E127" s="13"/>
      <c r="F127" s="13"/>
      <c r="G127" s="13"/>
      <c r="H127" s="13"/>
      <c r="I127" s="13"/>
      <c r="K127" s="13"/>
      <c r="L127" s="13"/>
      <c r="M127" s="13"/>
      <c r="N127" s="13"/>
      <c r="O127" s="13"/>
      <c r="P127" s="13"/>
      <c r="Q127" s="13"/>
      <c r="R127" s="13"/>
    </row>
    <row r="128" spans="1:18">
      <c r="A128" s="13"/>
      <c r="B128" s="13"/>
      <c r="C128" s="13"/>
      <c r="D128" s="13"/>
      <c r="E128" s="13"/>
      <c r="F128" s="13"/>
      <c r="G128" s="13"/>
      <c r="H128" s="13"/>
      <c r="I128" s="13"/>
      <c r="K128" s="13"/>
      <c r="L128" s="13"/>
      <c r="M128" s="13"/>
      <c r="N128" s="13"/>
      <c r="O128" s="13"/>
      <c r="P128" s="13"/>
      <c r="Q128" s="13"/>
      <c r="R128" s="13"/>
    </row>
    <row r="129" spans="1:18">
      <c r="A129" s="13"/>
      <c r="B129" s="13"/>
      <c r="C129" s="13"/>
      <c r="D129" s="13"/>
      <c r="E129" s="13"/>
      <c r="F129" s="13"/>
      <c r="G129" s="13"/>
      <c r="H129" s="13"/>
      <c r="I129" s="13"/>
      <c r="K129" s="13"/>
      <c r="L129" s="13"/>
      <c r="M129" s="13"/>
      <c r="N129" s="13"/>
      <c r="O129" s="13"/>
      <c r="P129" s="13"/>
      <c r="Q129" s="13"/>
      <c r="R129" s="13"/>
    </row>
    <row r="130" spans="1:18">
      <c r="A130" s="13"/>
      <c r="B130" s="13"/>
      <c r="C130" s="13"/>
      <c r="D130" s="13"/>
      <c r="E130" s="13"/>
      <c r="F130" s="13"/>
      <c r="G130" s="13"/>
      <c r="H130" s="13"/>
      <c r="I130" s="13"/>
      <c r="K130" s="13"/>
      <c r="L130" s="13"/>
      <c r="M130" s="13"/>
      <c r="N130" s="13"/>
      <c r="O130" s="13"/>
      <c r="P130" s="13"/>
      <c r="Q130" s="13"/>
      <c r="R130" s="13"/>
    </row>
    <row r="131" spans="1:18">
      <c r="A131" s="13"/>
      <c r="B131" s="13"/>
      <c r="C131" s="13"/>
      <c r="D131" s="13"/>
      <c r="E131" s="13"/>
      <c r="F131" s="13"/>
      <c r="G131" s="13"/>
      <c r="H131" s="13"/>
      <c r="I131" s="13"/>
    </row>
  </sheetData>
  <mergeCells count="961">
    <mergeCell ref="O121:O122"/>
    <mergeCell ref="P121:P122"/>
    <mergeCell ref="Q121:Q122"/>
    <mergeCell ref="R121:R122"/>
    <mergeCell ref="K121:K122"/>
    <mergeCell ref="L121:L122"/>
    <mergeCell ref="M121:M122"/>
    <mergeCell ref="N121:N122"/>
    <mergeCell ref="O119:O120"/>
    <mergeCell ref="P119:P120"/>
    <mergeCell ref="Q119:Q120"/>
    <mergeCell ref="R119:R120"/>
    <mergeCell ref="K119:K120"/>
    <mergeCell ref="L119:L120"/>
    <mergeCell ref="M119:M120"/>
    <mergeCell ref="N119:N120"/>
    <mergeCell ref="O117:O118"/>
    <mergeCell ref="P117:P118"/>
    <mergeCell ref="Q117:Q118"/>
    <mergeCell ref="R117:R118"/>
    <mergeCell ref="K117:K118"/>
    <mergeCell ref="L117:L118"/>
    <mergeCell ref="M117:M118"/>
    <mergeCell ref="N117:N118"/>
    <mergeCell ref="O115:O116"/>
    <mergeCell ref="P115:P116"/>
    <mergeCell ref="Q115:Q116"/>
    <mergeCell ref="R115:R116"/>
    <mergeCell ref="K115:K116"/>
    <mergeCell ref="L115:L116"/>
    <mergeCell ref="M115:M116"/>
    <mergeCell ref="N115:N116"/>
    <mergeCell ref="O113:O114"/>
    <mergeCell ref="P113:P114"/>
    <mergeCell ref="Q113:Q114"/>
    <mergeCell ref="R113:R114"/>
    <mergeCell ref="K113:K114"/>
    <mergeCell ref="L113:L114"/>
    <mergeCell ref="M113:M114"/>
    <mergeCell ref="N113:N114"/>
    <mergeCell ref="O111:O112"/>
    <mergeCell ref="P111:P112"/>
    <mergeCell ref="Q111:Q112"/>
    <mergeCell ref="R111:R112"/>
    <mergeCell ref="K111:K112"/>
    <mergeCell ref="L111:L112"/>
    <mergeCell ref="M111:M112"/>
    <mergeCell ref="N111:N112"/>
    <mergeCell ref="O109:O110"/>
    <mergeCell ref="P109:P110"/>
    <mergeCell ref="Q109:Q110"/>
    <mergeCell ref="R109:R110"/>
    <mergeCell ref="K109:K110"/>
    <mergeCell ref="L109:L110"/>
    <mergeCell ref="M109:M110"/>
    <mergeCell ref="N109:N110"/>
    <mergeCell ref="O107:O108"/>
    <mergeCell ref="P107:P108"/>
    <mergeCell ref="Q107:Q108"/>
    <mergeCell ref="R107:R108"/>
    <mergeCell ref="K107:K108"/>
    <mergeCell ref="L107:L108"/>
    <mergeCell ref="M107:M108"/>
    <mergeCell ref="N107:N108"/>
    <mergeCell ref="O105:O106"/>
    <mergeCell ref="P105:P106"/>
    <mergeCell ref="Q105:Q106"/>
    <mergeCell ref="R105:R106"/>
    <mergeCell ref="K105:K106"/>
    <mergeCell ref="L105:L106"/>
    <mergeCell ref="M105:M106"/>
    <mergeCell ref="N105:N106"/>
    <mergeCell ref="O103:O104"/>
    <mergeCell ref="P103:P104"/>
    <mergeCell ref="Q103:Q104"/>
    <mergeCell ref="R103:R104"/>
    <mergeCell ref="K103:K104"/>
    <mergeCell ref="L103:L104"/>
    <mergeCell ref="M103:M104"/>
    <mergeCell ref="N103:N104"/>
    <mergeCell ref="O101:O102"/>
    <mergeCell ref="P101:P102"/>
    <mergeCell ref="Q101:Q102"/>
    <mergeCell ref="R101:R102"/>
    <mergeCell ref="K101:K102"/>
    <mergeCell ref="L101:L102"/>
    <mergeCell ref="M101:M102"/>
    <mergeCell ref="N101:N102"/>
    <mergeCell ref="O99:O100"/>
    <mergeCell ref="P99:P100"/>
    <mergeCell ref="Q99:Q100"/>
    <mergeCell ref="R99:R100"/>
    <mergeCell ref="K99:K100"/>
    <mergeCell ref="L99:L100"/>
    <mergeCell ref="M99:M100"/>
    <mergeCell ref="N99:N100"/>
    <mergeCell ref="O97:O98"/>
    <mergeCell ref="P97:P98"/>
    <mergeCell ref="Q97:Q98"/>
    <mergeCell ref="R97:R98"/>
    <mergeCell ref="K97:K98"/>
    <mergeCell ref="L97:L98"/>
    <mergeCell ref="M97:M98"/>
    <mergeCell ref="N97:N98"/>
    <mergeCell ref="O95:O96"/>
    <mergeCell ref="P95:P96"/>
    <mergeCell ref="Q95:Q96"/>
    <mergeCell ref="R95:R96"/>
    <mergeCell ref="K95:K96"/>
    <mergeCell ref="L95:L96"/>
    <mergeCell ref="M95:M96"/>
    <mergeCell ref="N95:N96"/>
    <mergeCell ref="O93:O94"/>
    <mergeCell ref="P93:P94"/>
    <mergeCell ref="Q93:Q94"/>
    <mergeCell ref="R93:R94"/>
    <mergeCell ref="K93:K94"/>
    <mergeCell ref="L93:L94"/>
    <mergeCell ref="M93:M94"/>
    <mergeCell ref="N93:N94"/>
    <mergeCell ref="O91:O92"/>
    <mergeCell ref="P91:P92"/>
    <mergeCell ref="Q91:Q92"/>
    <mergeCell ref="R91:R92"/>
    <mergeCell ref="K91:K92"/>
    <mergeCell ref="L91:L92"/>
    <mergeCell ref="M91:M92"/>
    <mergeCell ref="N91:N92"/>
    <mergeCell ref="O89:O90"/>
    <mergeCell ref="P89:P90"/>
    <mergeCell ref="Q89:Q90"/>
    <mergeCell ref="R89:R90"/>
    <mergeCell ref="K89:K90"/>
    <mergeCell ref="L89:L90"/>
    <mergeCell ref="M89:M90"/>
    <mergeCell ref="N89:N90"/>
    <mergeCell ref="O87:O88"/>
    <mergeCell ref="P87:P88"/>
    <mergeCell ref="Q87:Q88"/>
    <mergeCell ref="R87:R88"/>
    <mergeCell ref="K87:K88"/>
    <mergeCell ref="L87:L88"/>
    <mergeCell ref="M87:M88"/>
    <mergeCell ref="N87:N88"/>
    <mergeCell ref="O85:O86"/>
    <mergeCell ref="P85:P86"/>
    <mergeCell ref="Q85:Q86"/>
    <mergeCell ref="R85:R86"/>
    <mergeCell ref="K85:K86"/>
    <mergeCell ref="L85:L86"/>
    <mergeCell ref="M85:M86"/>
    <mergeCell ref="N85:N86"/>
    <mergeCell ref="O83:O84"/>
    <mergeCell ref="P83:P84"/>
    <mergeCell ref="Q83:Q84"/>
    <mergeCell ref="R83:R84"/>
    <mergeCell ref="K83:K84"/>
    <mergeCell ref="L83:L84"/>
    <mergeCell ref="M83:M84"/>
    <mergeCell ref="N83:N84"/>
    <mergeCell ref="O81:O82"/>
    <mergeCell ref="P81:P82"/>
    <mergeCell ref="Q81:Q82"/>
    <mergeCell ref="R81:R82"/>
    <mergeCell ref="K81:K82"/>
    <mergeCell ref="L81:L82"/>
    <mergeCell ref="M81:M82"/>
    <mergeCell ref="N81:N82"/>
    <mergeCell ref="O79:O80"/>
    <mergeCell ref="P79:P80"/>
    <mergeCell ref="Q79:Q80"/>
    <mergeCell ref="R79:R80"/>
    <mergeCell ref="K79:K80"/>
    <mergeCell ref="L79:L80"/>
    <mergeCell ref="M79:M80"/>
    <mergeCell ref="N79:N80"/>
    <mergeCell ref="O77:O78"/>
    <mergeCell ref="P77:P78"/>
    <mergeCell ref="Q77:Q78"/>
    <mergeCell ref="R77:R78"/>
    <mergeCell ref="K77:K78"/>
    <mergeCell ref="L77:L78"/>
    <mergeCell ref="M77:M78"/>
    <mergeCell ref="N77:N78"/>
    <mergeCell ref="O75:O76"/>
    <mergeCell ref="P75:P76"/>
    <mergeCell ref="Q75:Q76"/>
    <mergeCell ref="R75:R76"/>
    <mergeCell ref="K75:K76"/>
    <mergeCell ref="L75:L76"/>
    <mergeCell ref="M75:M76"/>
    <mergeCell ref="N75:N76"/>
    <mergeCell ref="O73:O74"/>
    <mergeCell ref="P73:P74"/>
    <mergeCell ref="Q73:Q74"/>
    <mergeCell ref="R73:R74"/>
    <mergeCell ref="K73:K74"/>
    <mergeCell ref="L73:L74"/>
    <mergeCell ref="M73:M74"/>
    <mergeCell ref="N73:N74"/>
    <mergeCell ref="O71:O72"/>
    <mergeCell ref="P71:P72"/>
    <mergeCell ref="Q71:Q72"/>
    <mergeCell ref="R71:R72"/>
    <mergeCell ref="K71:K72"/>
    <mergeCell ref="L71:L72"/>
    <mergeCell ref="M71:M72"/>
    <mergeCell ref="N71:N72"/>
    <mergeCell ref="O69:O70"/>
    <mergeCell ref="P69:P70"/>
    <mergeCell ref="Q69:Q70"/>
    <mergeCell ref="R69:R70"/>
    <mergeCell ref="K69:K70"/>
    <mergeCell ref="L69:L70"/>
    <mergeCell ref="M69:M70"/>
    <mergeCell ref="N69:N70"/>
    <mergeCell ref="O67:O68"/>
    <mergeCell ref="P67:P68"/>
    <mergeCell ref="Q67:Q68"/>
    <mergeCell ref="R67:R68"/>
    <mergeCell ref="K67:K68"/>
    <mergeCell ref="L67:L68"/>
    <mergeCell ref="M67:M68"/>
    <mergeCell ref="N67:N68"/>
    <mergeCell ref="K63:R63"/>
    <mergeCell ref="K65:K66"/>
    <mergeCell ref="L65:L66"/>
    <mergeCell ref="M65:M66"/>
    <mergeCell ref="N65:N66"/>
    <mergeCell ref="O65:O66"/>
    <mergeCell ref="P65:P66"/>
    <mergeCell ref="Q65:Q66"/>
    <mergeCell ref="R65:R66"/>
    <mergeCell ref="O59:O60"/>
    <mergeCell ref="P59:P60"/>
    <mergeCell ref="Q59:Q60"/>
    <mergeCell ref="R59:R60"/>
    <mergeCell ref="K59:K60"/>
    <mergeCell ref="L59:L60"/>
    <mergeCell ref="M59:M60"/>
    <mergeCell ref="N59:N60"/>
    <mergeCell ref="O57:O58"/>
    <mergeCell ref="P57:P58"/>
    <mergeCell ref="Q57:Q58"/>
    <mergeCell ref="R57:R58"/>
    <mergeCell ref="K57:K58"/>
    <mergeCell ref="L57:L58"/>
    <mergeCell ref="M57:M58"/>
    <mergeCell ref="N57:N58"/>
    <mergeCell ref="O55:O56"/>
    <mergeCell ref="P55:P56"/>
    <mergeCell ref="Q55:Q56"/>
    <mergeCell ref="R55:R56"/>
    <mergeCell ref="K55:K56"/>
    <mergeCell ref="L55:L56"/>
    <mergeCell ref="M55:M56"/>
    <mergeCell ref="N55:N56"/>
    <mergeCell ref="O53:O54"/>
    <mergeCell ref="P53:P54"/>
    <mergeCell ref="Q53:Q54"/>
    <mergeCell ref="R53:R54"/>
    <mergeCell ref="K53:K54"/>
    <mergeCell ref="L53:L54"/>
    <mergeCell ref="M53:M54"/>
    <mergeCell ref="N53:N54"/>
    <mergeCell ref="O51:O52"/>
    <mergeCell ref="P51:P52"/>
    <mergeCell ref="Q51:Q52"/>
    <mergeCell ref="R51:R52"/>
    <mergeCell ref="K51:K52"/>
    <mergeCell ref="L51:L52"/>
    <mergeCell ref="M51:M52"/>
    <mergeCell ref="N51:N52"/>
    <mergeCell ref="O49:O50"/>
    <mergeCell ref="P49:P50"/>
    <mergeCell ref="Q49:Q50"/>
    <mergeCell ref="R49:R50"/>
    <mergeCell ref="K49:K50"/>
    <mergeCell ref="L49:L50"/>
    <mergeCell ref="M49:M50"/>
    <mergeCell ref="N49:N50"/>
    <mergeCell ref="O47:O48"/>
    <mergeCell ref="P47:P48"/>
    <mergeCell ref="Q47:Q48"/>
    <mergeCell ref="R47:R48"/>
    <mergeCell ref="K47:K48"/>
    <mergeCell ref="L47:L48"/>
    <mergeCell ref="M47:M48"/>
    <mergeCell ref="N47:N48"/>
    <mergeCell ref="O45:O46"/>
    <mergeCell ref="P45:P46"/>
    <mergeCell ref="Q45:Q46"/>
    <mergeCell ref="R45:R46"/>
    <mergeCell ref="K45:K46"/>
    <mergeCell ref="L45:L46"/>
    <mergeCell ref="M45:M46"/>
    <mergeCell ref="N45:N46"/>
    <mergeCell ref="O43:O44"/>
    <mergeCell ref="P43:P44"/>
    <mergeCell ref="Q43:Q44"/>
    <mergeCell ref="R43:R44"/>
    <mergeCell ref="K43:K44"/>
    <mergeCell ref="L43:L44"/>
    <mergeCell ref="M43:M44"/>
    <mergeCell ref="N43:N44"/>
    <mergeCell ref="O41:O42"/>
    <mergeCell ref="P41:P42"/>
    <mergeCell ref="Q41:Q42"/>
    <mergeCell ref="R41:R42"/>
    <mergeCell ref="K41:K42"/>
    <mergeCell ref="L41:L42"/>
    <mergeCell ref="M41:M42"/>
    <mergeCell ref="N41:N42"/>
    <mergeCell ref="O39:O40"/>
    <mergeCell ref="P39:P40"/>
    <mergeCell ref="Q39:Q40"/>
    <mergeCell ref="R39:R40"/>
    <mergeCell ref="K39:K40"/>
    <mergeCell ref="L39:L40"/>
    <mergeCell ref="M39:M40"/>
    <mergeCell ref="N39:N40"/>
    <mergeCell ref="O37:O38"/>
    <mergeCell ref="P37:P38"/>
    <mergeCell ref="Q37:Q38"/>
    <mergeCell ref="R37:R38"/>
    <mergeCell ref="K37:K38"/>
    <mergeCell ref="L37:L38"/>
    <mergeCell ref="M37:M38"/>
    <mergeCell ref="N37:N38"/>
    <mergeCell ref="O35:O36"/>
    <mergeCell ref="P35:P36"/>
    <mergeCell ref="Q35:Q36"/>
    <mergeCell ref="R35:R36"/>
    <mergeCell ref="K35:K36"/>
    <mergeCell ref="L35:L36"/>
    <mergeCell ref="M35:M36"/>
    <mergeCell ref="N35:N36"/>
    <mergeCell ref="O33:O34"/>
    <mergeCell ref="P33:P34"/>
    <mergeCell ref="Q33:Q34"/>
    <mergeCell ref="R33:R34"/>
    <mergeCell ref="K33:K34"/>
    <mergeCell ref="L33:L34"/>
    <mergeCell ref="M33:M34"/>
    <mergeCell ref="N33:N34"/>
    <mergeCell ref="O31:O32"/>
    <mergeCell ref="P31:P32"/>
    <mergeCell ref="Q31:Q32"/>
    <mergeCell ref="R31:R32"/>
    <mergeCell ref="K31:K32"/>
    <mergeCell ref="L31:L32"/>
    <mergeCell ref="M31:M32"/>
    <mergeCell ref="N31:N32"/>
    <mergeCell ref="O29:O30"/>
    <mergeCell ref="P29:P30"/>
    <mergeCell ref="Q29:Q30"/>
    <mergeCell ref="R29:R30"/>
    <mergeCell ref="K29:K30"/>
    <mergeCell ref="L29:L30"/>
    <mergeCell ref="M29:M30"/>
    <mergeCell ref="N29:N30"/>
    <mergeCell ref="O27:O28"/>
    <mergeCell ref="P27:P28"/>
    <mergeCell ref="Q27:Q28"/>
    <mergeCell ref="R27:R28"/>
    <mergeCell ref="K27:K28"/>
    <mergeCell ref="L27:L28"/>
    <mergeCell ref="M27:M28"/>
    <mergeCell ref="N27:N28"/>
    <mergeCell ref="O25:O26"/>
    <mergeCell ref="P25:P26"/>
    <mergeCell ref="Q25:Q26"/>
    <mergeCell ref="R25:R26"/>
    <mergeCell ref="K25:K26"/>
    <mergeCell ref="L25:L26"/>
    <mergeCell ref="M25:M26"/>
    <mergeCell ref="N25:N26"/>
    <mergeCell ref="O23:O24"/>
    <mergeCell ref="P23:P24"/>
    <mergeCell ref="Q23:Q24"/>
    <mergeCell ref="R23:R24"/>
    <mergeCell ref="K23:K24"/>
    <mergeCell ref="L23:L24"/>
    <mergeCell ref="M23:M24"/>
    <mergeCell ref="N23:N24"/>
    <mergeCell ref="O21:O22"/>
    <mergeCell ref="P21:P22"/>
    <mergeCell ref="Q21:Q22"/>
    <mergeCell ref="R21:R22"/>
    <mergeCell ref="K21:K22"/>
    <mergeCell ref="L21:L22"/>
    <mergeCell ref="M21:M22"/>
    <mergeCell ref="N21:N22"/>
    <mergeCell ref="O19:O20"/>
    <mergeCell ref="P19:P20"/>
    <mergeCell ref="Q19:Q20"/>
    <mergeCell ref="R19:R20"/>
    <mergeCell ref="K19:K20"/>
    <mergeCell ref="L19:L20"/>
    <mergeCell ref="M19:M20"/>
    <mergeCell ref="N19:N20"/>
    <mergeCell ref="O17:O18"/>
    <mergeCell ref="P17:P18"/>
    <mergeCell ref="Q17:Q18"/>
    <mergeCell ref="R17:R18"/>
    <mergeCell ref="K17:K18"/>
    <mergeCell ref="L17:L18"/>
    <mergeCell ref="M17:M18"/>
    <mergeCell ref="N17:N18"/>
    <mergeCell ref="O15:O16"/>
    <mergeCell ref="P15:P16"/>
    <mergeCell ref="Q15:Q16"/>
    <mergeCell ref="R15:R16"/>
    <mergeCell ref="K15:K16"/>
    <mergeCell ref="L15:L16"/>
    <mergeCell ref="M15:M16"/>
    <mergeCell ref="N15:N16"/>
    <mergeCell ref="O13:O14"/>
    <mergeCell ref="P13:P14"/>
    <mergeCell ref="Q13:Q14"/>
    <mergeCell ref="R13:R14"/>
    <mergeCell ref="K13:K14"/>
    <mergeCell ref="L13:L14"/>
    <mergeCell ref="M13:M14"/>
    <mergeCell ref="N13:N14"/>
    <mergeCell ref="O11:O12"/>
    <mergeCell ref="P11:P12"/>
    <mergeCell ref="Q11:Q12"/>
    <mergeCell ref="R11:R12"/>
    <mergeCell ref="K11:K12"/>
    <mergeCell ref="L11:L12"/>
    <mergeCell ref="M11:M12"/>
    <mergeCell ref="N11:N12"/>
    <mergeCell ref="O9:O10"/>
    <mergeCell ref="P9:P10"/>
    <mergeCell ref="Q9:Q10"/>
    <mergeCell ref="R9:R10"/>
    <mergeCell ref="K9:K10"/>
    <mergeCell ref="L9:L10"/>
    <mergeCell ref="M9:M10"/>
    <mergeCell ref="N9:N10"/>
    <mergeCell ref="O7:O8"/>
    <mergeCell ref="P7:P8"/>
    <mergeCell ref="Q7:Q8"/>
    <mergeCell ref="R7:R8"/>
    <mergeCell ref="K7:K8"/>
    <mergeCell ref="L7:L8"/>
    <mergeCell ref="M7:M8"/>
    <mergeCell ref="N7:N8"/>
    <mergeCell ref="O5:O6"/>
    <mergeCell ref="P5:P6"/>
    <mergeCell ref="Q5:Q6"/>
    <mergeCell ref="R5:R6"/>
    <mergeCell ref="K5:K6"/>
    <mergeCell ref="L5:L6"/>
    <mergeCell ref="M5:M6"/>
    <mergeCell ref="N5:N6"/>
    <mergeCell ref="K1:R1"/>
    <mergeCell ref="K3:K4"/>
    <mergeCell ref="L3:L4"/>
    <mergeCell ref="M3:M4"/>
    <mergeCell ref="N3:N4"/>
    <mergeCell ref="O3:O4"/>
    <mergeCell ref="P3:P4"/>
    <mergeCell ref="Q3:Q4"/>
    <mergeCell ref="R3:R4"/>
    <mergeCell ref="A55:A56"/>
    <mergeCell ref="A57:A58"/>
    <mergeCell ref="A59:A60"/>
    <mergeCell ref="B63:I63"/>
    <mergeCell ref="B59:B60"/>
    <mergeCell ref="C59:C60"/>
    <mergeCell ref="G57:G58"/>
    <mergeCell ref="H57:H58"/>
    <mergeCell ref="I57:I58"/>
    <mergeCell ref="H55:H56"/>
    <mergeCell ref="I59:I60"/>
    <mergeCell ref="I55:I56"/>
    <mergeCell ref="E55:E56"/>
    <mergeCell ref="B57:B58"/>
    <mergeCell ref="C57:C58"/>
    <mergeCell ref="D57:D58"/>
    <mergeCell ref="E57:E58"/>
    <mergeCell ref="D59:D60"/>
    <mergeCell ref="E59:E60"/>
    <mergeCell ref="F57:F58"/>
    <mergeCell ref="F59:F60"/>
    <mergeCell ref="G59:G60"/>
    <mergeCell ref="B55:B56"/>
    <mergeCell ref="C55:C56"/>
    <mergeCell ref="A47:A48"/>
    <mergeCell ref="A49:A50"/>
    <mergeCell ref="A51:A52"/>
    <mergeCell ref="A53:A54"/>
    <mergeCell ref="A39:A40"/>
    <mergeCell ref="A41:A42"/>
    <mergeCell ref="A43:A44"/>
    <mergeCell ref="A45:A46"/>
    <mergeCell ref="I49:I50"/>
    <mergeCell ref="B49:B50"/>
    <mergeCell ref="C49:C50"/>
    <mergeCell ref="D49:D50"/>
    <mergeCell ref="E49:E50"/>
    <mergeCell ref="B47:B48"/>
    <mergeCell ref="C47:C48"/>
    <mergeCell ref="D47:D48"/>
    <mergeCell ref="E47:E48"/>
    <mergeCell ref="B53:B54"/>
    <mergeCell ref="C53:C54"/>
    <mergeCell ref="E53:E54"/>
    <mergeCell ref="B51:B52"/>
    <mergeCell ref="C51:C52"/>
    <mergeCell ref="D51:D52"/>
    <mergeCell ref="E51:E52"/>
    <mergeCell ref="A3:A4"/>
    <mergeCell ref="A5:A6"/>
    <mergeCell ref="A7:A8"/>
    <mergeCell ref="A9:A10"/>
    <mergeCell ref="A13:A14"/>
    <mergeCell ref="A17:A18"/>
    <mergeCell ref="A19:A20"/>
    <mergeCell ref="A21:A22"/>
    <mergeCell ref="A15:A16"/>
    <mergeCell ref="A11:A12"/>
    <mergeCell ref="D55:D56"/>
    <mergeCell ref="H65:H66"/>
    <mergeCell ref="D29:D30"/>
    <mergeCell ref="E29:E30"/>
    <mergeCell ref="F29:F30"/>
    <mergeCell ref="H59:H60"/>
    <mergeCell ref="B37:B38"/>
    <mergeCell ref="C37:C38"/>
    <mergeCell ref="F55:F56"/>
    <mergeCell ref="G55:G56"/>
    <mergeCell ref="D39:D40"/>
    <mergeCell ref="E39:E40"/>
    <mergeCell ref="F39:F40"/>
    <mergeCell ref="B65:B66"/>
    <mergeCell ref="C65:C66"/>
    <mergeCell ref="D65:D66"/>
    <mergeCell ref="E65:E66"/>
    <mergeCell ref="F65:F66"/>
    <mergeCell ref="G65:G66"/>
    <mergeCell ref="G29:G30"/>
    <mergeCell ref="D41:D42"/>
    <mergeCell ref="E41:E42"/>
    <mergeCell ref="D45:D46"/>
    <mergeCell ref="E45:E46"/>
    <mergeCell ref="H67:H68"/>
    <mergeCell ref="B69:B70"/>
    <mergeCell ref="C69:C70"/>
    <mergeCell ref="D69:D70"/>
    <mergeCell ref="E69:E70"/>
    <mergeCell ref="F69:F70"/>
    <mergeCell ref="H71:H72"/>
    <mergeCell ref="B67:B68"/>
    <mergeCell ref="C67:C68"/>
    <mergeCell ref="D67:D68"/>
    <mergeCell ref="E67:E68"/>
    <mergeCell ref="F67:F68"/>
    <mergeCell ref="G67:G68"/>
    <mergeCell ref="G69:G70"/>
    <mergeCell ref="H69:H70"/>
    <mergeCell ref="B73:B74"/>
    <mergeCell ref="C73:C74"/>
    <mergeCell ref="D73:D74"/>
    <mergeCell ref="E73:E74"/>
    <mergeCell ref="F73:F74"/>
    <mergeCell ref="G73:G74"/>
    <mergeCell ref="H73:H74"/>
    <mergeCell ref="B71:B72"/>
    <mergeCell ref="C71:C72"/>
    <mergeCell ref="D71:D72"/>
    <mergeCell ref="E71:E72"/>
    <mergeCell ref="F71:F72"/>
    <mergeCell ref="G71:G72"/>
    <mergeCell ref="G77:G78"/>
    <mergeCell ref="H77:H78"/>
    <mergeCell ref="B75:B76"/>
    <mergeCell ref="C75:C76"/>
    <mergeCell ref="D75:D76"/>
    <mergeCell ref="E75:E76"/>
    <mergeCell ref="F75:F76"/>
    <mergeCell ref="G75:G76"/>
    <mergeCell ref="D79:D80"/>
    <mergeCell ref="E79:E80"/>
    <mergeCell ref="F79:F80"/>
    <mergeCell ref="G79:G80"/>
    <mergeCell ref="H75:H76"/>
    <mergeCell ref="B77:B78"/>
    <mergeCell ref="C77:C78"/>
    <mergeCell ref="D77:D78"/>
    <mergeCell ref="E77:E78"/>
    <mergeCell ref="F77:F78"/>
    <mergeCell ref="H79:H80"/>
    <mergeCell ref="B81:B82"/>
    <mergeCell ref="C81:C82"/>
    <mergeCell ref="D81:D82"/>
    <mergeCell ref="E81:E82"/>
    <mergeCell ref="F81:F82"/>
    <mergeCell ref="G81:G82"/>
    <mergeCell ref="H81:H82"/>
    <mergeCell ref="B79:B80"/>
    <mergeCell ref="C79:C80"/>
    <mergeCell ref="G85:G86"/>
    <mergeCell ref="H85:H86"/>
    <mergeCell ref="B83:B84"/>
    <mergeCell ref="C83:C84"/>
    <mergeCell ref="D83:D84"/>
    <mergeCell ref="E83:E84"/>
    <mergeCell ref="F83:F84"/>
    <mergeCell ref="G83:G84"/>
    <mergeCell ref="D87:D88"/>
    <mergeCell ref="E87:E88"/>
    <mergeCell ref="F87:F88"/>
    <mergeCell ref="G87:G88"/>
    <mergeCell ref="H83:H84"/>
    <mergeCell ref="B85:B86"/>
    <mergeCell ref="C85:C86"/>
    <mergeCell ref="D85:D86"/>
    <mergeCell ref="E85:E86"/>
    <mergeCell ref="F85:F86"/>
    <mergeCell ref="H87:H88"/>
    <mergeCell ref="B89:B90"/>
    <mergeCell ref="C89:C90"/>
    <mergeCell ref="D89:D90"/>
    <mergeCell ref="E89:E90"/>
    <mergeCell ref="F89:F90"/>
    <mergeCell ref="G89:G90"/>
    <mergeCell ref="H89:H90"/>
    <mergeCell ref="B87:B88"/>
    <mergeCell ref="C87:C88"/>
    <mergeCell ref="G93:G94"/>
    <mergeCell ref="H93:H94"/>
    <mergeCell ref="B91:B92"/>
    <mergeCell ref="C91:C92"/>
    <mergeCell ref="D91:D92"/>
    <mergeCell ref="E91:E92"/>
    <mergeCell ref="F91:F92"/>
    <mergeCell ref="G91:G92"/>
    <mergeCell ref="D95:D96"/>
    <mergeCell ref="E95:E96"/>
    <mergeCell ref="F95:F96"/>
    <mergeCell ref="G95:G96"/>
    <mergeCell ref="H91:H92"/>
    <mergeCell ref="B93:B94"/>
    <mergeCell ref="C93:C94"/>
    <mergeCell ref="D93:D94"/>
    <mergeCell ref="E93:E94"/>
    <mergeCell ref="F93:F94"/>
    <mergeCell ref="H95:H96"/>
    <mergeCell ref="B97:B98"/>
    <mergeCell ref="C97:C98"/>
    <mergeCell ref="D97:D98"/>
    <mergeCell ref="E97:E98"/>
    <mergeCell ref="F97:F98"/>
    <mergeCell ref="G97:G98"/>
    <mergeCell ref="H97:H98"/>
    <mergeCell ref="B95:B96"/>
    <mergeCell ref="C95:C96"/>
    <mergeCell ref="G101:G102"/>
    <mergeCell ref="H101:H102"/>
    <mergeCell ref="B99:B100"/>
    <mergeCell ref="C99:C100"/>
    <mergeCell ref="D99:D100"/>
    <mergeCell ref="E99:E100"/>
    <mergeCell ref="F99:F100"/>
    <mergeCell ref="G99:G100"/>
    <mergeCell ref="D103:D104"/>
    <mergeCell ref="E103:E104"/>
    <mergeCell ref="F103:F104"/>
    <mergeCell ref="G103:G104"/>
    <mergeCell ref="H99:H100"/>
    <mergeCell ref="B101:B102"/>
    <mergeCell ref="C101:C102"/>
    <mergeCell ref="D101:D102"/>
    <mergeCell ref="E101:E102"/>
    <mergeCell ref="F101:F102"/>
    <mergeCell ref="H103:H104"/>
    <mergeCell ref="B105:B106"/>
    <mergeCell ref="C105:C106"/>
    <mergeCell ref="D105:D106"/>
    <mergeCell ref="E105:E106"/>
    <mergeCell ref="F105:F106"/>
    <mergeCell ref="G105:G106"/>
    <mergeCell ref="H105:H106"/>
    <mergeCell ref="B103:B104"/>
    <mergeCell ref="C103:C104"/>
    <mergeCell ref="G109:G110"/>
    <mergeCell ref="H109:H110"/>
    <mergeCell ref="B107:B108"/>
    <mergeCell ref="C107:C108"/>
    <mergeCell ref="D107:D108"/>
    <mergeCell ref="E107:E108"/>
    <mergeCell ref="F107:F108"/>
    <mergeCell ref="G107:G108"/>
    <mergeCell ref="D111:D112"/>
    <mergeCell ref="E111:E112"/>
    <mergeCell ref="F111:F112"/>
    <mergeCell ref="G111:G112"/>
    <mergeCell ref="H107:H108"/>
    <mergeCell ref="B109:B110"/>
    <mergeCell ref="C109:C110"/>
    <mergeCell ref="D109:D110"/>
    <mergeCell ref="E109:E110"/>
    <mergeCell ref="F109:F110"/>
    <mergeCell ref="H111:H112"/>
    <mergeCell ref="B113:B114"/>
    <mergeCell ref="C113:C114"/>
    <mergeCell ref="D113:D114"/>
    <mergeCell ref="E113:E114"/>
    <mergeCell ref="F113:F114"/>
    <mergeCell ref="G113:G114"/>
    <mergeCell ref="H113:H114"/>
    <mergeCell ref="B111:B112"/>
    <mergeCell ref="C111:C112"/>
    <mergeCell ref="G117:G118"/>
    <mergeCell ref="H117:H118"/>
    <mergeCell ref="B115:B116"/>
    <mergeCell ref="C115:C116"/>
    <mergeCell ref="D115:D116"/>
    <mergeCell ref="E115:E116"/>
    <mergeCell ref="F115:F116"/>
    <mergeCell ref="G115:G116"/>
    <mergeCell ref="D119:D120"/>
    <mergeCell ref="E119:E120"/>
    <mergeCell ref="F119:F120"/>
    <mergeCell ref="G119:G120"/>
    <mergeCell ref="H115:H116"/>
    <mergeCell ref="B117:B118"/>
    <mergeCell ref="C117:C118"/>
    <mergeCell ref="D117:D118"/>
    <mergeCell ref="E117:E118"/>
    <mergeCell ref="F117:F118"/>
    <mergeCell ref="H119:H120"/>
    <mergeCell ref="B121:B122"/>
    <mergeCell ref="C121:C122"/>
    <mergeCell ref="D121:D122"/>
    <mergeCell ref="E121:E122"/>
    <mergeCell ref="F121:F122"/>
    <mergeCell ref="G121:G122"/>
    <mergeCell ref="H121:H122"/>
    <mergeCell ref="B119:B120"/>
    <mergeCell ref="C119:C120"/>
    <mergeCell ref="I65:I66"/>
    <mergeCell ref="I67:I68"/>
    <mergeCell ref="I69:I70"/>
    <mergeCell ref="I71:I72"/>
    <mergeCell ref="I73:I74"/>
    <mergeCell ref="I75:I76"/>
    <mergeCell ref="I77:I78"/>
    <mergeCell ref="I79:I80"/>
    <mergeCell ref="I81:I82"/>
    <mergeCell ref="I83:I84"/>
    <mergeCell ref="I85:I86"/>
    <mergeCell ref="I87:I88"/>
    <mergeCell ref="I101:I102"/>
    <mergeCell ref="I103:I104"/>
    <mergeCell ref="I121:I122"/>
    <mergeCell ref="I89:I90"/>
    <mergeCell ref="I91:I92"/>
    <mergeCell ref="I93:I94"/>
    <mergeCell ref="I95:I96"/>
    <mergeCell ref="I107:I108"/>
    <mergeCell ref="I109:I110"/>
    <mergeCell ref="I113:I114"/>
    <mergeCell ref="I115:I116"/>
    <mergeCell ref="I117:I118"/>
    <mergeCell ref="I119:I120"/>
    <mergeCell ref="I105:I106"/>
    <mergeCell ref="I111:I112"/>
    <mergeCell ref="I97:I98"/>
    <mergeCell ref="I99:I100"/>
    <mergeCell ref="I33:I34"/>
    <mergeCell ref="H37:H38"/>
    <mergeCell ref="I37:I38"/>
    <mergeCell ref="H53:H54"/>
    <mergeCell ref="I53:I54"/>
    <mergeCell ref="H39:H40"/>
    <mergeCell ref="D33:D34"/>
    <mergeCell ref="E33:E34"/>
    <mergeCell ref="F53:F54"/>
    <mergeCell ref="G53:G54"/>
    <mergeCell ref="F43:F44"/>
    <mergeCell ref="G43:G44"/>
    <mergeCell ref="F45:F46"/>
    <mergeCell ref="G45:G46"/>
    <mergeCell ref="F51:F52"/>
    <mergeCell ref="G51:G52"/>
    <mergeCell ref="F41:F42"/>
    <mergeCell ref="G41:G42"/>
    <mergeCell ref="F47:F48"/>
    <mergeCell ref="G47:G48"/>
    <mergeCell ref="F49:F50"/>
    <mergeCell ref="G49:G50"/>
    <mergeCell ref="D53:D54"/>
    <mergeCell ref="G39:G40"/>
    <mergeCell ref="B45:B46"/>
    <mergeCell ref="C45:C46"/>
    <mergeCell ref="B43:B44"/>
    <mergeCell ref="C43:C44"/>
    <mergeCell ref="D43:D44"/>
    <mergeCell ref="E43:E44"/>
    <mergeCell ref="B41:B42"/>
    <mergeCell ref="C41:C42"/>
    <mergeCell ref="I51:I52"/>
    <mergeCell ref="I39:I40"/>
    <mergeCell ref="H51:H52"/>
    <mergeCell ref="H41:H42"/>
    <mergeCell ref="I41:I42"/>
    <mergeCell ref="H43:H44"/>
    <mergeCell ref="I43:I44"/>
    <mergeCell ref="H47:H48"/>
    <mergeCell ref="I47:I48"/>
    <mergeCell ref="H49:H50"/>
    <mergeCell ref="H45:H46"/>
    <mergeCell ref="I45:I46"/>
    <mergeCell ref="I29:I30"/>
    <mergeCell ref="D31:D32"/>
    <mergeCell ref="G31:G32"/>
    <mergeCell ref="H31:H32"/>
    <mergeCell ref="I31:I32"/>
    <mergeCell ref="B39:B40"/>
    <mergeCell ref="C39:C40"/>
    <mergeCell ref="E31:E32"/>
    <mergeCell ref="F31:F32"/>
    <mergeCell ref="F35:F36"/>
    <mergeCell ref="G35:G36"/>
    <mergeCell ref="H35:H36"/>
    <mergeCell ref="I35:I36"/>
    <mergeCell ref="F37:F38"/>
    <mergeCell ref="G37:G38"/>
    <mergeCell ref="B29:B30"/>
    <mergeCell ref="C29:C30"/>
    <mergeCell ref="B31:B32"/>
    <mergeCell ref="C31:C32"/>
    <mergeCell ref="B33:B34"/>
    <mergeCell ref="C33:C34"/>
    <mergeCell ref="B35:B36"/>
    <mergeCell ref="C35:C36"/>
    <mergeCell ref="D35:D36"/>
    <mergeCell ref="I27:I28"/>
    <mergeCell ref="B27:B28"/>
    <mergeCell ref="C27:C28"/>
    <mergeCell ref="D27:D28"/>
    <mergeCell ref="E27:E28"/>
    <mergeCell ref="F27:F28"/>
    <mergeCell ref="G27:G28"/>
    <mergeCell ref="H23:H24"/>
    <mergeCell ref="I23:I24"/>
    <mergeCell ref="B25:B26"/>
    <mergeCell ref="C25:C26"/>
    <mergeCell ref="D25:D26"/>
    <mergeCell ref="E25:E26"/>
    <mergeCell ref="F25:F26"/>
    <mergeCell ref="G25:G26"/>
    <mergeCell ref="H25:H26"/>
    <mergeCell ref="I25:I26"/>
    <mergeCell ref="D23:D24"/>
    <mergeCell ref="E23:E24"/>
    <mergeCell ref="F23:F24"/>
    <mergeCell ref="G23:G24"/>
    <mergeCell ref="A37:A38"/>
    <mergeCell ref="F21:F22"/>
    <mergeCell ref="G21:G22"/>
    <mergeCell ref="H21:H22"/>
    <mergeCell ref="A25:A26"/>
    <mergeCell ref="A29:A30"/>
    <mergeCell ref="A27:A28"/>
    <mergeCell ref="A23:A24"/>
    <mergeCell ref="B23:B24"/>
    <mergeCell ref="C23:C24"/>
    <mergeCell ref="H27:H28"/>
    <mergeCell ref="H29:H30"/>
    <mergeCell ref="A35:A36"/>
    <mergeCell ref="A31:A32"/>
    <mergeCell ref="A33:A34"/>
    <mergeCell ref="E35:E36"/>
    <mergeCell ref="D37:D38"/>
    <mergeCell ref="E37:E38"/>
    <mergeCell ref="H33:H34"/>
    <mergeCell ref="F33:F34"/>
    <mergeCell ref="G33:G34"/>
    <mergeCell ref="I21:I22"/>
    <mergeCell ref="B21:B22"/>
    <mergeCell ref="C21:C22"/>
    <mergeCell ref="D21:D22"/>
    <mergeCell ref="E21:E22"/>
    <mergeCell ref="F19:F20"/>
    <mergeCell ref="G19:G20"/>
    <mergeCell ref="H19:H20"/>
    <mergeCell ref="I19:I20"/>
    <mergeCell ref="B19:B20"/>
    <mergeCell ref="C19:C20"/>
    <mergeCell ref="D19:D20"/>
    <mergeCell ref="E19:E20"/>
    <mergeCell ref="H13:H14"/>
    <mergeCell ref="I13:I14"/>
    <mergeCell ref="B17:B18"/>
    <mergeCell ref="C17:C18"/>
    <mergeCell ref="D17:D18"/>
    <mergeCell ref="E17:E18"/>
    <mergeCell ref="F17:F18"/>
    <mergeCell ref="G17:G18"/>
    <mergeCell ref="H17:H18"/>
    <mergeCell ref="I17:I18"/>
    <mergeCell ref="H15:H16"/>
    <mergeCell ref="I15:I16"/>
    <mergeCell ref="B13:B14"/>
    <mergeCell ref="C13:C14"/>
    <mergeCell ref="D13:D14"/>
    <mergeCell ref="E13:E14"/>
    <mergeCell ref="B15:B16"/>
    <mergeCell ref="C15:C16"/>
    <mergeCell ref="F13:F14"/>
    <mergeCell ref="G13:G14"/>
    <mergeCell ref="D15:D16"/>
    <mergeCell ref="E15:E16"/>
    <mergeCell ref="F15:F16"/>
    <mergeCell ref="G15:G16"/>
    <mergeCell ref="B9:B10"/>
    <mergeCell ref="C9:C10"/>
    <mergeCell ref="D9:D10"/>
    <mergeCell ref="E9:E10"/>
    <mergeCell ref="F9:F10"/>
    <mergeCell ref="G9:G10"/>
    <mergeCell ref="H9:H10"/>
    <mergeCell ref="I9:I10"/>
    <mergeCell ref="B11:B12"/>
    <mergeCell ref="C11:C12"/>
    <mergeCell ref="D11:D12"/>
    <mergeCell ref="E11:E12"/>
    <mergeCell ref="F11:F12"/>
    <mergeCell ref="G11:G12"/>
    <mergeCell ref="H11:H12"/>
    <mergeCell ref="I11:I12"/>
    <mergeCell ref="I7:I8"/>
    <mergeCell ref="B7:B8"/>
    <mergeCell ref="C7:C8"/>
    <mergeCell ref="D7:D8"/>
    <mergeCell ref="E7:E8"/>
    <mergeCell ref="F5:F6"/>
    <mergeCell ref="G5:G6"/>
    <mergeCell ref="H5:H6"/>
    <mergeCell ref="I5:I6"/>
    <mergeCell ref="B5:B6"/>
    <mergeCell ref="C5:C6"/>
    <mergeCell ref="D5:D6"/>
    <mergeCell ref="E5:E6"/>
    <mergeCell ref="F7:F8"/>
    <mergeCell ref="G7:G8"/>
    <mergeCell ref="H7:H8"/>
    <mergeCell ref="B1:I1"/>
    <mergeCell ref="B3:B4"/>
    <mergeCell ref="C3:C4"/>
    <mergeCell ref="D3:D4"/>
    <mergeCell ref="E3:E4"/>
    <mergeCell ref="F3:F4"/>
    <mergeCell ref="G3:G4"/>
    <mergeCell ref="H3:H4"/>
    <mergeCell ref="I3:I4"/>
  </mergeCells>
  <phoneticPr fontId="14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2"/>
  </sheetPr>
  <dimension ref="A1:AH182"/>
  <sheetViews>
    <sheetView tabSelected="1" workbookViewId="0">
      <pane xSplit="5" ySplit="5" topLeftCell="F6" activePane="bottomRight" state="frozen"/>
      <selection pane="topRight" activeCell="F1" sqref="F1"/>
      <selection pane="bottomLeft" activeCell="A7" sqref="A7"/>
      <selection pane="bottomRight" activeCell="AI12" sqref="AI12"/>
    </sheetView>
  </sheetViews>
  <sheetFormatPr defaultRowHeight="12.75"/>
  <cols>
    <col min="1" max="1" width="2.5703125" customWidth="1"/>
    <col min="2" max="2" width="4" customWidth="1"/>
    <col min="3" max="3" width="13.7109375" customWidth="1"/>
    <col min="4" max="4" width="8.7109375" customWidth="1"/>
    <col min="5" max="5" width="9.85546875" customWidth="1"/>
    <col min="6" max="25" width="2.5703125" customWidth="1"/>
    <col min="26" max="26" width="3.7109375" customWidth="1"/>
    <col min="27" max="27" width="3.42578125" customWidth="1"/>
    <col min="28" max="28" width="3.85546875" customWidth="1"/>
    <col min="29" max="33" width="3.7109375" customWidth="1"/>
  </cols>
  <sheetData>
    <row r="1" spans="1:34" ht="21" thickBot="1">
      <c r="A1" s="154" t="s">
        <v>67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</row>
    <row r="2" spans="1:34" ht="24.75" customHeight="1" thickBot="1">
      <c r="A2" s="19"/>
      <c r="B2" s="175" t="s">
        <v>68</v>
      </c>
      <c r="C2" s="176"/>
      <c r="D2" s="176"/>
      <c r="E2" s="176"/>
      <c r="F2" s="176"/>
      <c r="G2" s="176"/>
      <c r="H2" s="176"/>
      <c r="I2" s="176"/>
      <c r="J2" s="176"/>
      <c r="K2" s="147" t="str">
        <f>HYPERLINK([1]реквизиты!$A$2)</f>
        <v>Первенство России среди девушек среди 1999-2000 г.р.</v>
      </c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9"/>
    </row>
    <row r="3" spans="1:34" ht="20.25" customHeight="1" thickBot="1">
      <c r="A3" s="20"/>
      <c r="B3" s="158" t="str">
        <f>HYPERLINK([1]реквизиты!$A$3)</f>
        <v>22-26.10.2013 г.                                     С/к "Нефтяник", г. Отрадный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9"/>
      <c r="X3" s="155" t="str">
        <f>HYPERLINK(пр.взв!D4)</f>
        <v>В.к. 55 кг.</v>
      </c>
      <c r="Y3" s="156"/>
      <c r="Z3" s="156"/>
      <c r="AA3" s="156"/>
      <c r="AB3" s="157"/>
      <c r="AC3" s="17"/>
      <c r="AD3" s="17"/>
    </row>
    <row r="4" spans="1:34" ht="14.25" customHeight="1" thickBot="1">
      <c r="A4" s="196"/>
      <c r="B4" s="160" t="s">
        <v>5</v>
      </c>
      <c r="C4" s="162" t="s">
        <v>2</v>
      </c>
      <c r="D4" s="177" t="s">
        <v>3</v>
      </c>
      <c r="E4" s="179" t="s">
        <v>69</v>
      </c>
      <c r="F4" s="167" t="s">
        <v>6</v>
      </c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9"/>
      <c r="Y4" s="170"/>
      <c r="Z4" s="150" t="s">
        <v>7</v>
      </c>
      <c r="AA4" s="152" t="s">
        <v>72</v>
      </c>
      <c r="AB4" s="193" t="s">
        <v>22</v>
      </c>
      <c r="AC4" s="17"/>
      <c r="AD4" s="17"/>
      <c r="AH4" s="21"/>
    </row>
    <row r="5" spans="1:34" ht="15" customHeight="1" thickBot="1">
      <c r="A5" s="196"/>
      <c r="B5" s="161"/>
      <c r="C5" s="163"/>
      <c r="D5" s="178"/>
      <c r="E5" s="180"/>
      <c r="F5" s="164">
        <v>1</v>
      </c>
      <c r="G5" s="165"/>
      <c r="H5" s="164">
        <v>2</v>
      </c>
      <c r="I5" s="166"/>
      <c r="J5" s="171">
        <v>3</v>
      </c>
      <c r="K5" s="165"/>
      <c r="L5" s="164">
        <v>4</v>
      </c>
      <c r="M5" s="166"/>
      <c r="N5" s="171">
        <v>5</v>
      </c>
      <c r="O5" s="165"/>
      <c r="P5" s="164">
        <v>6</v>
      </c>
      <c r="Q5" s="166"/>
      <c r="R5" s="171" t="s">
        <v>183</v>
      </c>
      <c r="S5" s="165"/>
      <c r="T5" s="164" t="s">
        <v>186</v>
      </c>
      <c r="U5" s="166"/>
      <c r="V5" s="164">
        <v>9</v>
      </c>
      <c r="W5" s="166"/>
      <c r="X5" s="164">
        <v>10</v>
      </c>
      <c r="Y5" s="166"/>
      <c r="Z5" s="151"/>
      <c r="AA5" s="153"/>
      <c r="AB5" s="194"/>
      <c r="AC5" s="32"/>
      <c r="AD5" s="32"/>
      <c r="AE5" s="23"/>
      <c r="AF5" s="23"/>
      <c r="AG5" s="3"/>
    </row>
    <row r="6" spans="1:34" ht="12" customHeight="1">
      <c r="A6" s="187"/>
      <c r="B6" s="189">
        <v>1</v>
      </c>
      <c r="C6" s="191" t="str">
        <f>VLOOKUP(B6,пр.взв!B7:E30,2,FALSE)</f>
        <v>БОБРОВА Вера Владимировна</v>
      </c>
      <c r="D6" s="197" t="str">
        <f>VLOOKUP(B6,пр.взв!B7:F86,3,FALSE)</f>
        <v>27.08.2000,               1 юн.р.</v>
      </c>
      <c r="E6" s="197" t="str">
        <f>VLOOKUP(B6,пр.взв!B7:G86,4,FALSE)</f>
        <v>ЮФО, Ростовская обл.</v>
      </c>
      <c r="F6" s="182" t="s">
        <v>11</v>
      </c>
      <c r="G6" s="59" t="s">
        <v>12</v>
      </c>
      <c r="H6" s="174" t="s">
        <v>12</v>
      </c>
      <c r="I6" s="59" t="s">
        <v>12</v>
      </c>
      <c r="J6" s="174" t="s">
        <v>164</v>
      </c>
      <c r="K6" s="59"/>
      <c r="L6" s="174" t="s">
        <v>164</v>
      </c>
      <c r="M6" s="59"/>
      <c r="N6" s="174" t="s">
        <v>164</v>
      </c>
      <c r="O6" s="59"/>
      <c r="P6" s="174" t="s">
        <v>164</v>
      </c>
      <c r="Q6" s="59"/>
      <c r="R6" s="174" t="s">
        <v>164</v>
      </c>
      <c r="S6" s="59"/>
      <c r="T6" s="174" t="s">
        <v>164</v>
      </c>
      <c r="U6" s="59"/>
      <c r="V6" s="174" t="s">
        <v>164</v>
      </c>
      <c r="W6" s="59"/>
      <c r="X6" s="174" t="s">
        <v>164</v>
      </c>
      <c r="Y6" s="59"/>
      <c r="Z6" s="135">
        <v>2</v>
      </c>
      <c r="AA6" s="137">
        <f>SUM(G6+I6+K6+M6+O6+Q6+S6+U6+W6+Y6)</f>
        <v>6</v>
      </c>
      <c r="AB6" s="137">
        <v>15</v>
      </c>
      <c r="AC6" s="30"/>
      <c r="AD6" s="30"/>
      <c r="AE6" s="30"/>
      <c r="AF6" s="30"/>
      <c r="AG6" s="30"/>
      <c r="AH6" s="30"/>
    </row>
    <row r="7" spans="1:34" ht="12" customHeight="1" thickBot="1">
      <c r="A7" s="195"/>
      <c r="B7" s="190"/>
      <c r="C7" s="192"/>
      <c r="D7" s="198"/>
      <c r="E7" s="198"/>
      <c r="F7" s="134"/>
      <c r="G7" s="60"/>
      <c r="H7" s="174"/>
      <c r="I7" s="60"/>
      <c r="J7" s="174"/>
      <c r="K7" s="60"/>
      <c r="L7" s="174"/>
      <c r="M7" s="60"/>
      <c r="N7" s="174"/>
      <c r="O7" s="60"/>
      <c r="P7" s="174"/>
      <c r="Q7" s="60"/>
      <c r="R7" s="174"/>
      <c r="S7" s="60"/>
      <c r="T7" s="174"/>
      <c r="U7" s="60"/>
      <c r="V7" s="174"/>
      <c r="W7" s="60"/>
      <c r="X7" s="174"/>
      <c r="Y7" s="60"/>
      <c r="Z7" s="136"/>
      <c r="AA7" s="138"/>
      <c r="AB7" s="138"/>
      <c r="AC7" s="30"/>
      <c r="AD7" s="30"/>
      <c r="AE7" s="30"/>
      <c r="AF7" s="30"/>
      <c r="AG7" s="30"/>
      <c r="AH7" s="30"/>
    </row>
    <row r="8" spans="1:34" ht="12" customHeight="1" thickTop="1">
      <c r="A8" s="187"/>
      <c r="B8" s="139">
        <v>2</v>
      </c>
      <c r="C8" s="141" t="str">
        <f>VLOOKUP(B8,пр.взв!B9:E32,2,FALSE)</f>
        <v>АНТОНЕНКО Олеся Юрьевна</v>
      </c>
      <c r="D8" s="145" t="str">
        <f>VLOOKUP(B8,пр.взв!B9:F88,3,FALSE)</f>
        <v>18.03.2000,                         2 р.</v>
      </c>
      <c r="E8" s="145" t="str">
        <f>VLOOKUP(B8,пр.взв!B9:G88,4,FALSE)</f>
        <v>УрФО, ХМАО-Югра</v>
      </c>
      <c r="F8" s="129" t="s">
        <v>10</v>
      </c>
      <c r="G8" s="63" t="s">
        <v>11</v>
      </c>
      <c r="H8" s="131" t="s">
        <v>13</v>
      </c>
      <c r="I8" s="63" t="s">
        <v>153</v>
      </c>
      <c r="J8" s="131" t="s">
        <v>12</v>
      </c>
      <c r="K8" s="63" t="s">
        <v>13</v>
      </c>
      <c r="L8" s="131" t="s">
        <v>164</v>
      </c>
      <c r="M8" s="63"/>
      <c r="N8" s="131" t="s">
        <v>164</v>
      </c>
      <c r="O8" s="63"/>
      <c r="P8" s="131" t="s">
        <v>164</v>
      </c>
      <c r="Q8" s="63"/>
      <c r="R8" s="131" t="s">
        <v>164</v>
      </c>
      <c r="S8" s="63"/>
      <c r="T8" s="131" t="s">
        <v>164</v>
      </c>
      <c r="U8" s="64"/>
      <c r="V8" s="131" t="s">
        <v>164</v>
      </c>
      <c r="W8" s="64"/>
      <c r="X8" s="131" t="s">
        <v>164</v>
      </c>
      <c r="Y8" s="64"/>
      <c r="Z8" s="135">
        <v>3</v>
      </c>
      <c r="AA8" s="137">
        <f>SUM(G8+I8+K8+M8+O8+Q8+S8+U8+W8+Y8)</f>
        <v>6</v>
      </c>
      <c r="AB8" s="137">
        <v>10</v>
      </c>
      <c r="AC8" s="30"/>
      <c r="AD8" s="30"/>
      <c r="AE8" s="30"/>
      <c r="AF8" s="30"/>
      <c r="AG8" s="30"/>
      <c r="AH8" s="30"/>
    </row>
    <row r="9" spans="1:34" ht="12" customHeight="1" thickBot="1">
      <c r="A9" s="188"/>
      <c r="B9" s="140"/>
      <c r="C9" s="142"/>
      <c r="D9" s="146"/>
      <c r="E9" s="146"/>
      <c r="F9" s="134"/>
      <c r="G9" s="61"/>
      <c r="H9" s="133"/>
      <c r="I9" s="61" t="s">
        <v>161</v>
      </c>
      <c r="J9" s="133"/>
      <c r="K9" s="61" t="s">
        <v>168</v>
      </c>
      <c r="L9" s="133"/>
      <c r="M9" s="61"/>
      <c r="N9" s="133"/>
      <c r="O9" s="61"/>
      <c r="P9" s="133"/>
      <c r="Q9" s="61"/>
      <c r="R9" s="133"/>
      <c r="S9" s="61"/>
      <c r="T9" s="133"/>
      <c r="U9" s="62"/>
      <c r="V9" s="133"/>
      <c r="W9" s="62"/>
      <c r="X9" s="133"/>
      <c r="Y9" s="62"/>
      <c r="Z9" s="136"/>
      <c r="AA9" s="138"/>
      <c r="AB9" s="138"/>
      <c r="AC9" s="30"/>
      <c r="AD9" s="30"/>
      <c r="AE9" s="30"/>
      <c r="AF9" s="30"/>
      <c r="AG9" s="30"/>
      <c r="AH9" s="30"/>
    </row>
    <row r="10" spans="1:34" ht="12" customHeight="1" thickTop="1">
      <c r="A10" s="18"/>
      <c r="B10" s="199">
        <v>3</v>
      </c>
      <c r="C10" s="141" t="str">
        <f>VLOOKUP(B10,пр.взв!B11:E34,2,FALSE)</f>
        <v>БОБКОВА Ирина Алексеевна</v>
      </c>
      <c r="D10" s="143" t="str">
        <f>VLOOKUP(B10,пр.взв!B11:F90,3,FALSE)</f>
        <v>09.02.1999,    2 юн.р.</v>
      </c>
      <c r="E10" s="143" t="str">
        <f>VLOOKUP(B10,пр.взв!B11:G90,4,FALSE)</f>
        <v>ЮФО, Краснодарский край</v>
      </c>
      <c r="F10" s="129" t="s">
        <v>13</v>
      </c>
      <c r="G10" s="63" t="s">
        <v>153</v>
      </c>
      <c r="H10" s="131" t="s">
        <v>10</v>
      </c>
      <c r="I10" s="63" t="s">
        <v>10</v>
      </c>
      <c r="J10" s="131" t="s">
        <v>11</v>
      </c>
      <c r="K10" s="63" t="s">
        <v>153</v>
      </c>
      <c r="L10" s="131" t="s">
        <v>15</v>
      </c>
      <c r="M10" s="63" t="s">
        <v>10</v>
      </c>
      <c r="N10" s="131" t="s">
        <v>18</v>
      </c>
      <c r="O10" s="63" t="s">
        <v>153</v>
      </c>
      <c r="P10" s="131" t="s">
        <v>17</v>
      </c>
      <c r="Q10" s="63" t="s">
        <v>11</v>
      </c>
      <c r="R10" s="131" t="s">
        <v>44</v>
      </c>
      <c r="S10" s="63" t="s">
        <v>13</v>
      </c>
      <c r="T10" s="131" t="s">
        <v>164</v>
      </c>
      <c r="U10" s="64"/>
      <c r="V10" s="131" t="s">
        <v>164</v>
      </c>
      <c r="W10" s="64"/>
      <c r="X10" s="131" t="s">
        <v>164</v>
      </c>
      <c r="Y10" s="64"/>
      <c r="Z10" s="135" t="s">
        <v>181</v>
      </c>
      <c r="AA10" s="137"/>
      <c r="AB10" s="137">
        <v>3</v>
      </c>
      <c r="AC10" s="30"/>
      <c r="AD10" s="30"/>
      <c r="AE10" s="30"/>
      <c r="AF10" s="30"/>
      <c r="AG10" s="30"/>
      <c r="AH10" s="30"/>
    </row>
    <row r="11" spans="1:34" ht="12" customHeight="1" thickBot="1">
      <c r="A11" s="18"/>
      <c r="B11" s="190"/>
      <c r="C11" s="142"/>
      <c r="D11" s="144"/>
      <c r="E11" s="144"/>
      <c r="F11" s="134"/>
      <c r="G11" s="61" t="s">
        <v>154</v>
      </c>
      <c r="H11" s="133"/>
      <c r="I11" s="61"/>
      <c r="J11" s="133"/>
      <c r="K11" s="61" t="s">
        <v>168</v>
      </c>
      <c r="L11" s="133"/>
      <c r="M11" s="61"/>
      <c r="N11" s="133"/>
      <c r="O11" s="61" t="s">
        <v>174</v>
      </c>
      <c r="P11" s="133"/>
      <c r="Q11" s="61"/>
      <c r="R11" s="133"/>
      <c r="S11" s="61" t="s">
        <v>185</v>
      </c>
      <c r="T11" s="133"/>
      <c r="U11" s="62"/>
      <c r="V11" s="133"/>
      <c r="W11" s="62"/>
      <c r="X11" s="133"/>
      <c r="Y11" s="62"/>
      <c r="Z11" s="136"/>
      <c r="AA11" s="138"/>
      <c r="AB11" s="138"/>
      <c r="AC11" s="30"/>
      <c r="AD11" s="30"/>
      <c r="AE11" s="30"/>
      <c r="AF11" s="30"/>
      <c r="AG11" s="30"/>
      <c r="AH11" s="30"/>
    </row>
    <row r="12" spans="1:34" ht="12" customHeight="1" thickTop="1">
      <c r="A12" s="18"/>
      <c r="B12" s="139">
        <v>4</v>
      </c>
      <c r="C12" s="141" t="str">
        <f>VLOOKUP(B12,пр.взв!B13:E36,2,FALSE)</f>
        <v>АХМЕТШИНА Владлена Альбертовна</v>
      </c>
      <c r="D12" s="143" t="str">
        <f>VLOOKUP(B12,пр.взв!B13:F92,3,FALSE)</f>
        <v>06.01.1999,                  1 р.</v>
      </c>
      <c r="E12" s="145" t="str">
        <f>VLOOKUP(B12,пр.взв!B13:G92,4,FALSE)</f>
        <v>ПФО, Респ. Башкортостан</v>
      </c>
      <c r="F12" s="129" t="s">
        <v>12</v>
      </c>
      <c r="G12" s="63" t="s">
        <v>13</v>
      </c>
      <c r="H12" s="131" t="s">
        <v>11</v>
      </c>
      <c r="I12" s="63" t="s">
        <v>13</v>
      </c>
      <c r="J12" s="131" t="s">
        <v>164</v>
      </c>
      <c r="K12" s="63"/>
      <c r="L12" s="131" t="s">
        <v>164</v>
      </c>
      <c r="M12" s="63"/>
      <c r="N12" s="131" t="s">
        <v>164</v>
      </c>
      <c r="O12" s="63"/>
      <c r="P12" s="131" t="s">
        <v>164</v>
      </c>
      <c r="Q12" s="63"/>
      <c r="R12" s="131" t="s">
        <v>164</v>
      </c>
      <c r="S12" s="63"/>
      <c r="T12" s="131" t="s">
        <v>164</v>
      </c>
      <c r="U12" s="64"/>
      <c r="V12" s="131" t="s">
        <v>164</v>
      </c>
      <c r="W12" s="64"/>
      <c r="X12" s="131" t="s">
        <v>164</v>
      </c>
      <c r="Y12" s="64"/>
      <c r="Z12" s="135">
        <v>2</v>
      </c>
      <c r="AA12" s="137">
        <f>SUM(G12+I12+K12+M12+O12+Q12+S12+U12+W12+Y12)</f>
        <v>8</v>
      </c>
      <c r="AB12" s="137">
        <v>19</v>
      </c>
      <c r="AC12" s="30"/>
      <c r="AD12" s="30"/>
      <c r="AE12" s="30"/>
      <c r="AF12" s="30"/>
      <c r="AG12" s="30"/>
      <c r="AH12" s="30"/>
    </row>
    <row r="13" spans="1:34" ht="12" customHeight="1" thickBot="1">
      <c r="A13" s="18"/>
      <c r="B13" s="140"/>
      <c r="C13" s="142"/>
      <c r="D13" s="144"/>
      <c r="E13" s="146"/>
      <c r="F13" s="134"/>
      <c r="G13" s="61" t="s">
        <v>154</v>
      </c>
      <c r="H13" s="133"/>
      <c r="I13" s="61" t="s">
        <v>161</v>
      </c>
      <c r="J13" s="133"/>
      <c r="K13" s="61"/>
      <c r="L13" s="133"/>
      <c r="M13" s="61"/>
      <c r="N13" s="133"/>
      <c r="O13" s="61"/>
      <c r="P13" s="133"/>
      <c r="Q13" s="61"/>
      <c r="R13" s="133"/>
      <c r="S13" s="61"/>
      <c r="T13" s="133"/>
      <c r="U13" s="62"/>
      <c r="V13" s="133"/>
      <c r="W13" s="62"/>
      <c r="X13" s="133"/>
      <c r="Y13" s="62"/>
      <c r="Z13" s="136"/>
      <c r="AA13" s="138"/>
      <c r="AB13" s="138"/>
      <c r="AC13" s="30"/>
      <c r="AD13" s="30"/>
      <c r="AE13" s="30"/>
      <c r="AF13" s="30"/>
      <c r="AG13" s="30"/>
      <c r="AH13" s="30"/>
    </row>
    <row r="14" spans="1:34" ht="12" customHeight="1" thickTop="1">
      <c r="A14" s="18"/>
      <c r="B14" s="199">
        <v>5</v>
      </c>
      <c r="C14" s="141" t="str">
        <f>VLOOKUP(B14,пр.взв!B15:E38,2,FALSE)</f>
        <v>ФЕДОТОВА Яна Дмитриевна</v>
      </c>
      <c r="D14" s="143" t="str">
        <f>VLOOKUP(B14,пр.взв!B15:F94,3,FALSE)</f>
        <v>11.08.1999,                 1 р.</v>
      </c>
      <c r="E14" s="143" t="str">
        <f>VLOOKUP(B14,пр.взв!B15:G94,4,FALSE)</f>
        <v>ПФО, Нижегородская обл.</v>
      </c>
      <c r="F14" s="129" t="s">
        <v>15</v>
      </c>
      <c r="G14" s="63" t="s">
        <v>12</v>
      </c>
      <c r="H14" s="131" t="s">
        <v>16</v>
      </c>
      <c r="I14" s="63" t="s">
        <v>10</v>
      </c>
      <c r="J14" s="131" t="s">
        <v>17</v>
      </c>
      <c r="K14" s="63" t="s">
        <v>13</v>
      </c>
      <c r="L14" s="131" t="s">
        <v>164</v>
      </c>
      <c r="M14" s="63"/>
      <c r="N14" s="131" t="s">
        <v>164</v>
      </c>
      <c r="O14" s="63"/>
      <c r="P14" s="131" t="s">
        <v>164</v>
      </c>
      <c r="Q14" s="63"/>
      <c r="R14" s="131" t="s">
        <v>164</v>
      </c>
      <c r="S14" s="63"/>
      <c r="T14" s="131" t="s">
        <v>164</v>
      </c>
      <c r="U14" s="64"/>
      <c r="V14" s="131" t="s">
        <v>164</v>
      </c>
      <c r="W14" s="64"/>
      <c r="X14" s="131" t="s">
        <v>164</v>
      </c>
      <c r="Y14" s="64"/>
      <c r="Z14" s="135">
        <v>3</v>
      </c>
      <c r="AA14" s="137">
        <f>SUM(G14+I14+K14+M14+O14+Q14+S14+U14+W14+Y14)</f>
        <v>8</v>
      </c>
      <c r="AB14" s="137">
        <v>12</v>
      </c>
      <c r="AC14" s="30"/>
      <c r="AD14" s="30"/>
      <c r="AE14" s="30"/>
      <c r="AF14" s="30"/>
      <c r="AG14" s="30"/>
      <c r="AH14" s="30"/>
    </row>
    <row r="15" spans="1:34" ht="12" customHeight="1" thickBot="1">
      <c r="A15" s="18"/>
      <c r="B15" s="190"/>
      <c r="C15" s="142"/>
      <c r="D15" s="144"/>
      <c r="E15" s="144"/>
      <c r="F15" s="134"/>
      <c r="G15" s="61"/>
      <c r="H15" s="133"/>
      <c r="I15" s="61"/>
      <c r="J15" s="133"/>
      <c r="K15" s="61" t="s">
        <v>169</v>
      </c>
      <c r="L15" s="133"/>
      <c r="M15" s="61"/>
      <c r="N15" s="133"/>
      <c r="O15" s="61"/>
      <c r="P15" s="133"/>
      <c r="Q15" s="61"/>
      <c r="R15" s="133"/>
      <c r="S15" s="61"/>
      <c r="T15" s="133"/>
      <c r="U15" s="62"/>
      <c r="V15" s="133"/>
      <c r="W15" s="62"/>
      <c r="X15" s="133"/>
      <c r="Y15" s="62"/>
      <c r="Z15" s="136"/>
      <c r="AA15" s="138"/>
      <c r="AB15" s="138"/>
      <c r="AC15" s="30"/>
      <c r="AD15" s="30"/>
      <c r="AE15" s="30"/>
      <c r="AF15" s="30"/>
      <c r="AG15" s="30"/>
      <c r="AH15" s="30"/>
    </row>
    <row r="16" spans="1:34" ht="12" customHeight="1" thickTop="1">
      <c r="A16" s="18"/>
      <c r="B16" s="139">
        <v>6</v>
      </c>
      <c r="C16" s="141" t="str">
        <f>VLOOKUP(B16,пр.взв!B17:E40,2,FALSE)</f>
        <v>БАЛАНДИНА Анастасия Сергеевна</v>
      </c>
      <c r="D16" s="143" t="str">
        <f>VLOOKUP(B16,пр.взв!B17:F96,3,FALSE)</f>
        <v>03.10.1999,                      1 юн.р.</v>
      </c>
      <c r="E16" s="145" t="str">
        <f>VLOOKUP(B16,пр.взв!B17:G96,4,FALSE)</f>
        <v>ПФО, Саратовская обл.</v>
      </c>
      <c r="F16" s="129" t="s">
        <v>14</v>
      </c>
      <c r="G16" s="63" t="s">
        <v>10</v>
      </c>
      <c r="H16" s="131" t="s">
        <v>17</v>
      </c>
      <c r="I16" s="63" t="s">
        <v>13</v>
      </c>
      <c r="J16" s="131" t="s">
        <v>18</v>
      </c>
      <c r="K16" s="63" t="s">
        <v>11</v>
      </c>
      <c r="L16" s="131" t="s">
        <v>12</v>
      </c>
      <c r="M16" s="63" t="s">
        <v>12</v>
      </c>
      <c r="N16" s="131" t="s">
        <v>164</v>
      </c>
      <c r="O16" s="63"/>
      <c r="P16" s="131" t="s">
        <v>164</v>
      </c>
      <c r="Q16" s="63"/>
      <c r="R16" s="131" t="s">
        <v>164</v>
      </c>
      <c r="S16" s="63"/>
      <c r="T16" s="131" t="s">
        <v>164</v>
      </c>
      <c r="U16" s="64"/>
      <c r="V16" s="131" t="s">
        <v>164</v>
      </c>
      <c r="W16" s="64"/>
      <c r="X16" s="131" t="s">
        <v>164</v>
      </c>
      <c r="Y16" s="64"/>
      <c r="Z16" s="135">
        <v>4</v>
      </c>
      <c r="AA16" s="137">
        <f>SUM(G16+I16+K16+M16+O16+Q16+S16+U16+W16+Y16)</f>
        <v>10</v>
      </c>
      <c r="AB16" s="137">
        <v>9</v>
      </c>
      <c r="AC16" s="30"/>
      <c r="AD16" s="30"/>
      <c r="AE16" s="30"/>
      <c r="AF16" s="30"/>
      <c r="AG16" s="30"/>
      <c r="AH16" s="30"/>
    </row>
    <row r="17" spans="1:34" ht="12" customHeight="1" thickBot="1">
      <c r="A17" s="18"/>
      <c r="B17" s="140"/>
      <c r="C17" s="142"/>
      <c r="D17" s="144"/>
      <c r="E17" s="146"/>
      <c r="F17" s="134"/>
      <c r="G17" s="61"/>
      <c r="H17" s="133"/>
      <c r="I17" s="61" t="s">
        <v>162</v>
      </c>
      <c r="J17" s="133"/>
      <c r="K17" s="61"/>
      <c r="L17" s="133"/>
      <c r="M17" s="61"/>
      <c r="N17" s="133"/>
      <c r="O17" s="61"/>
      <c r="P17" s="133"/>
      <c r="Q17" s="61"/>
      <c r="R17" s="133"/>
      <c r="S17" s="61"/>
      <c r="T17" s="133"/>
      <c r="U17" s="62"/>
      <c r="V17" s="133"/>
      <c r="W17" s="62"/>
      <c r="X17" s="133"/>
      <c r="Y17" s="62"/>
      <c r="Z17" s="136"/>
      <c r="AA17" s="138"/>
      <c r="AB17" s="138"/>
      <c r="AC17" s="30"/>
      <c r="AD17" s="30"/>
      <c r="AE17" s="30"/>
      <c r="AF17" s="30"/>
      <c r="AG17" s="30"/>
      <c r="AH17" s="30"/>
    </row>
    <row r="18" spans="1:34" ht="12" customHeight="1" thickTop="1">
      <c r="A18" s="18"/>
      <c r="B18" s="139">
        <v>7</v>
      </c>
      <c r="C18" s="200" t="str">
        <f>VLOOKUP(B18,пр.взв!B19:E42,2,FALSE)</f>
        <v>АРТЕМЬЕВА-ЗАВЬЯЛОВА Анастасия Петровна</v>
      </c>
      <c r="D18" s="143" t="str">
        <f>VLOOKUP(B18,пр.взв!B19:F98,3,FALSE)</f>
        <v>19.04.1999,                  1 юн.р.</v>
      </c>
      <c r="E18" s="143" t="str">
        <f>VLOOKUP(B18,пр.взв!B19:G98,4,FALSE)</f>
        <v>ЦФО, Московская обл.</v>
      </c>
      <c r="F18" s="129" t="s">
        <v>17</v>
      </c>
      <c r="G18" s="63" t="s">
        <v>13</v>
      </c>
      <c r="H18" s="131" t="s">
        <v>14</v>
      </c>
      <c r="I18" s="63" t="s">
        <v>12</v>
      </c>
      <c r="J18" s="131" t="s">
        <v>164</v>
      </c>
      <c r="K18" s="63"/>
      <c r="L18" s="131" t="s">
        <v>164</v>
      </c>
      <c r="M18" s="63"/>
      <c r="N18" s="131" t="s">
        <v>164</v>
      </c>
      <c r="O18" s="63"/>
      <c r="P18" s="131" t="s">
        <v>164</v>
      </c>
      <c r="Q18" s="63"/>
      <c r="R18" s="131" t="s">
        <v>164</v>
      </c>
      <c r="S18" s="63"/>
      <c r="T18" s="131" t="s">
        <v>164</v>
      </c>
      <c r="U18" s="64"/>
      <c r="V18" s="131" t="s">
        <v>164</v>
      </c>
      <c r="W18" s="64"/>
      <c r="X18" s="131" t="s">
        <v>164</v>
      </c>
      <c r="Y18" s="64"/>
      <c r="Z18" s="135">
        <v>2</v>
      </c>
      <c r="AA18" s="137">
        <f>SUM(G18+I18+K18+M18+O18+Q18+S18+U18+W18+Y18)</f>
        <v>7</v>
      </c>
      <c r="AB18" s="137">
        <v>17</v>
      </c>
      <c r="AC18" s="30"/>
      <c r="AD18" s="30"/>
      <c r="AE18" s="30"/>
      <c r="AF18" s="30"/>
      <c r="AG18" s="30"/>
      <c r="AH18" s="30"/>
    </row>
    <row r="19" spans="1:34" ht="12" customHeight="1" thickBot="1">
      <c r="A19" s="18"/>
      <c r="B19" s="140"/>
      <c r="C19" s="201"/>
      <c r="D19" s="144"/>
      <c r="E19" s="144"/>
      <c r="F19" s="134"/>
      <c r="G19" s="61" t="s">
        <v>155</v>
      </c>
      <c r="H19" s="133"/>
      <c r="I19" s="61"/>
      <c r="J19" s="133"/>
      <c r="K19" s="61"/>
      <c r="L19" s="133"/>
      <c r="M19" s="61"/>
      <c r="N19" s="133"/>
      <c r="O19" s="61"/>
      <c r="P19" s="133"/>
      <c r="Q19" s="61"/>
      <c r="R19" s="133"/>
      <c r="S19" s="61"/>
      <c r="T19" s="133"/>
      <c r="U19" s="62"/>
      <c r="V19" s="133"/>
      <c r="W19" s="62"/>
      <c r="X19" s="133"/>
      <c r="Y19" s="62"/>
      <c r="Z19" s="136"/>
      <c r="AA19" s="138"/>
      <c r="AB19" s="138"/>
      <c r="AC19" s="30"/>
      <c r="AD19" s="30"/>
      <c r="AE19" s="30"/>
      <c r="AF19" s="30"/>
      <c r="AG19" s="30"/>
      <c r="AH19" s="30"/>
    </row>
    <row r="20" spans="1:34" ht="12" customHeight="1" thickTop="1">
      <c r="A20" s="18"/>
      <c r="B20" s="139">
        <v>8</v>
      </c>
      <c r="C20" s="141" t="str">
        <f>VLOOKUP(B20,пр.взв!B21:E44,2,FALSE)</f>
        <v>ФИЛЮШКИНА Ксения Владимировна</v>
      </c>
      <c r="D20" s="143" t="str">
        <f>VLOOKUP(B20,пр.взв!B21:F100,3,FALSE)</f>
        <v>17.03.1999,           1 р.</v>
      </c>
      <c r="E20" s="145" t="str">
        <f>VLOOKUP(B20,пр.взв!B21:G100,4,FALSE)</f>
        <v>СФО, Кемеровская обл.</v>
      </c>
      <c r="F20" s="129" t="s">
        <v>16</v>
      </c>
      <c r="G20" s="63" t="s">
        <v>153</v>
      </c>
      <c r="H20" s="131" t="s">
        <v>15</v>
      </c>
      <c r="I20" s="63" t="s">
        <v>153</v>
      </c>
      <c r="J20" s="131" t="s">
        <v>14</v>
      </c>
      <c r="K20" s="63" t="s">
        <v>153</v>
      </c>
      <c r="L20" s="131" t="s">
        <v>19</v>
      </c>
      <c r="M20" s="63" t="s">
        <v>153</v>
      </c>
      <c r="N20" s="131" t="s">
        <v>151</v>
      </c>
      <c r="O20" s="63"/>
      <c r="P20" s="131" t="s">
        <v>12</v>
      </c>
      <c r="Q20" s="63" t="s">
        <v>12</v>
      </c>
      <c r="R20" s="131" t="s">
        <v>40</v>
      </c>
      <c r="S20" s="63" t="s">
        <v>12</v>
      </c>
      <c r="T20" s="131"/>
      <c r="U20" s="64"/>
      <c r="V20" s="131"/>
      <c r="W20" s="64"/>
      <c r="X20" s="131"/>
      <c r="Y20" s="64"/>
      <c r="Z20" s="135" t="s">
        <v>182</v>
      </c>
      <c r="AA20" s="137"/>
      <c r="AB20" s="137">
        <v>3</v>
      </c>
      <c r="AC20" s="30"/>
      <c r="AD20" s="30"/>
      <c r="AE20" s="30"/>
      <c r="AF20" s="30"/>
      <c r="AG20" s="30"/>
      <c r="AH20" s="30"/>
    </row>
    <row r="21" spans="1:34" ht="12" customHeight="1" thickBot="1">
      <c r="A21" s="18"/>
      <c r="B21" s="140"/>
      <c r="C21" s="142"/>
      <c r="D21" s="144"/>
      <c r="E21" s="146"/>
      <c r="F21" s="134"/>
      <c r="G21" s="61" t="s">
        <v>155</v>
      </c>
      <c r="H21" s="133"/>
      <c r="I21" s="61" t="s">
        <v>162</v>
      </c>
      <c r="J21" s="133"/>
      <c r="K21" s="61" t="s">
        <v>169</v>
      </c>
      <c r="L21" s="133"/>
      <c r="M21" s="61" t="s">
        <v>172</v>
      </c>
      <c r="N21" s="133"/>
      <c r="O21" s="61"/>
      <c r="P21" s="133"/>
      <c r="Q21" s="61"/>
      <c r="R21" s="133"/>
      <c r="S21" s="61"/>
      <c r="T21" s="133"/>
      <c r="U21" s="62"/>
      <c r="V21" s="133"/>
      <c r="W21" s="62"/>
      <c r="X21" s="133"/>
      <c r="Y21" s="62"/>
      <c r="Z21" s="136"/>
      <c r="AA21" s="138"/>
      <c r="AB21" s="138"/>
      <c r="AC21" s="30"/>
      <c r="AD21" s="30"/>
      <c r="AE21" s="30"/>
      <c r="AF21" s="30"/>
      <c r="AG21" s="30"/>
      <c r="AH21" s="30"/>
    </row>
    <row r="22" spans="1:34" ht="12" customHeight="1" thickTop="1">
      <c r="A22" s="18"/>
      <c r="B22" s="139">
        <v>9</v>
      </c>
      <c r="C22" s="141" t="str">
        <f>VLOOKUP(B22,пр.взв!B23:E46,2,FALSE)</f>
        <v>ТУРБИНА Ангелина Андреевна</v>
      </c>
      <c r="D22" s="143" t="str">
        <f>VLOOKUP(B22,пр.взв!B23:F102,3,FALSE)</f>
        <v>23.08.1999,                       1 юн.р.</v>
      </c>
      <c r="E22" s="143" t="str">
        <f>VLOOKUP(B22,пр.взв!B23:G102,4,FALSE)</f>
        <v>УрФО, Курганская обл.</v>
      </c>
      <c r="F22" s="129" t="s">
        <v>19</v>
      </c>
      <c r="G22" s="63" t="s">
        <v>11</v>
      </c>
      <c r="H22" s="131" t="s">
        <v>20</v>
      </c>
      <c r="I22" s="63" t="s">
        <v>153</v>
      </c>
      <c r="J22" s="131" t="s">
        <v>15</v>
      </c>
      <c r="K22" s="63" t="s">
        <v>12</v>
      </c>
      <c r="L22" s="131" t="s">
        <v>151</v>
      </c>
      <c r="M22" s="63"/>
      <c r="N22" s="131" t="s">
        <v>12</v>
      </c>
      <c r="O22" s="63" t="s">
        <v>13</v>
      </c>
      <c r="P22" s="131" t="s">
        <v>164</v>
      </c>
      <c r="Q22" s="63"/>
      <c r="R22" s="131" t="s">
        <v>164</v>
      </c>
      <c r="S22" s="63"/>
      <c r="T22" s="131" t="s">
        <v>164</v>
      </c>
      <c r="U22" s="64"/>
      <c r="V22" s="131" t="s">
        <v>164</v>
      </c>
      <c r="W22" s="64"/>
      <c r="X22" s="131" t="s">
        <v>164</v>
      </c>
      <c r="Y22" s="64"/>
      <c r="Z22" s="135">
        <v>5</v>
      </c>
      <c r="AA22" s="137">
        <f>SUM(G22+I22+K22+M22+O22+Q22+S22+U22+W22+Y22)</f>
        <v>9</v>
      </c>
      <c r="AB22" s="137">
        <v>6</v>
      </c>
      <c r="AC22" s="30"/>
      <c r="AD22" s="30"/>
      <c r="AE22" s="30"/>
      <c r="AF22" s="30"/>
      <c r="AG22" s="30"/>
      <c r="AH22" s="30"/>
    </row>
    <row r="23" spans="1:34" ht="12" customHeight="1" thickBot="1">
      <c r="A23" s="18"/>
      <c r="B23" s="140"/>
      <c r="C23" s="142"/>
      <c r="D23" s="144"/>
      <c r="E23" s="144"/>
      <c r="F23" s="134"/>
      <c r="G23" s="61"/>
      <c r="H23" s="133"/>
      <c r="I23" s="61" t="s">
        <v>163</v>
      </c>
      <c r="J23" s="133"/>
      <c r="K23" s="61"/>
      <c r="L23" s="133"/>
      <c r="M23" s="61"/>
      <c r="N23" s="133"/>
      <c r="O23" s="61" t="s">
        <v>174</v>
      </c>
      <c r="P23" s="133"/>
      <c r="Q23" s="61"/>
      <c r="R23" s="133"/>
      <c r="S23" s="61"/>
      <c r="T23" s="133"/>
      <c r="U23" s="62"/>
      <c r="V23" s="133"/>
      <c r="W23" s="62"/>
      <c r="X23" s="133"/>
      <c r="Y23" s="62"/>
      <c r="Z23" s="136"/>
      <c r="AA23" s="138"/>
      <c r="AB23" s="138"/>
      <c r="AC23" s="30"/>
      <c r="AD23" s="30"/>
      <c r="AE23" s="30"/>
      <c r="AF23" s="30"/>
      <c r="AG23" s="30"/>
      <c r="AH23" s="30"/>
    </row>
    <row r="24" spans="1:34" ht="12" customHeight="1" thickTop="1">
      <c r="A24" s="18"/>
      <c r="B24" s="139">
        <v>10</v>
      </c>
      <c r="C24" s="141" t="str">
        <f>VLOOKUP(B24,пр.взв!B25:E48,2,FALSE)</f>
        <v>ЗАПОДОВНИКОВА Мария Владимировна</v>
      </c>
      <c r="D24" s="143" t="str">
        <f>VLOOKUP(B24,пр.взв!B25:F104,3,FALSE)</f>
        <v>06.02.2001,                      1 р.</v>
      </c>
      <c r="E24" s="145" t="str">
        <f>VLOOKUP(B24,пр.взв!B25:G104,4,FALSE)</f>
        <v>ЮФО, Астраханская обл.</v>
      </c>
      <c r="F24" s="129" t="s">
        <v>18</v>
      </c>
      <c r="G24" s="63" t="s">
        <v>12</v>
      </c>
      <c r="H24" s="131" t="s">
        <v>151</v>
      </c>
      <c r="I24" s="63"/>
      <c r="J24" s="131" t="s">
        <v>20</v>
      </c>
      <c r="K24" s="63" t="s">
        <v>153</v>
      </c>
      <c r="L24" s="131" t="s">
        <v>17</v>
      </c>
      <c r="M24" s="63" t="s">
        <v>13</v>
      </c>
      <c r="N24" s="131" t="s">
        <v>164</v>
      </c>
      <c r="O24" s="63"/>
      <c r="P24" s="131" t="s">
        <v>164</v>
      </c>
      <c r="Q24" s="63"/>
      <c r="R24" s="131" t="s">
        <v>164</v>
      </c>
      <c r="S24" s="63"/>
      <c r="T24" s="131" t="s">
        <v>164</v>
      </c>
      <c r="U24" s="64"/>
      <c r="V24" s="131" t="s">
        <v>164</v>
      </c>
      <c r="W24" s="64"/>
      <c r="X24" s="131" t="s">
        <v>164</v>
      </c>
      <c r="Y24" s="64"/>
      <c r="Z24" s="135">
        <v>4</v>
      </c>
      <c r="AA24" s="137">
        <f>SUM(G24+I24+K24+M24+O24+Q24+S24+U24+W24+Y24)</f>
        <v>7</v>
      </c>
      <c r="AB24" s="137">
        <v>7</v>
      </c>
      <c r="AC24" s="30"/>
      <c r="AD24" s="30"/>
      <c r="AE24" s="30"/>
      <c r="AF24" s="30"/>
      <c r="AG24" s="30"/>
      <c r="AH24" s="30"/>
    </row>
    <row r="25" spans="1:34" ht="12" customHeight="1" thickBot="1">
      <c r="A25" s="18"/>
      <c r="B25" s="140"/>
      <c r="C25" s="142"/>
      <c r="D25" s="144"/>
      <c r="E25" s="146"/>
      <c r="F25" s="134"/>
      <c r="G25" s="61"/>
      <c r="H25" s="133"/>
      <c r="I25" s="61"/>
      <c r="J25" s="133"/>
      <c r="K25" s="61" t="s">
        <v>170</v>
      </c>
      <c r="L25" s="133"/>
      <c r="M25" s="61" t="s">
        <v>172</v>
      </c>
      <c r="N25" s="133"/>
      <c r="O25" s="61"/>
      <c r="P25" s="133"/>
      <c r="Q25" s="61"/>
      <c r="R25" s="133"/>
      <c r="S25" s="61"/>
      <c r="T25" s="133"/>
      <c r="U25" s="62"/>
      <c r="V25" s="133"/>
      <c r="W25" s="62"/>
      <c r="X25" s="133"/>
      <c r="Y25" s="62"/>
      <c r="Z25" s="136"/>
      <c r="AA25" s="138"/>
      <c r="AB25" s="138"/>
      <c r="AC25" s="30"/>
      <c r="AD25" s="30"/>
      <c r="AE25" s="30"/>
      <c r="AF25" s="30"/>
      <c r="AG25" s="30"/>
      <c r="AH25" s="30"/>
    </row>
    <row r="26" spans="1:34" ht="12" customHeight="1" thickTop="1">
      <c r="A26" s="18"/>
      <c r="B26" s="139">
        <v>11</v>
      </c>
      <c r="C26" s="141" t="str">
        <f>VLOOKUP(B26,пр.взв!B27:E50,2,FALSE)</f>
        <v>МАЗНИЧЕНКО Диана Романовна</v>
      </c>
      <c r="D26" s="143" t="str">
        <f>VLOOKUP(B26,пр.взв!B27:F106,3,FALSE)</f>
        <v>08.05.1999,                     1 юн.р.</v>
      </c>
      <c r="E26" s="143" t="str">
        <f>VLOOKUP(B26,пр.взв!B27:G106,4,FALSE)</f>
        <v>ЮФО, Краснодарский край</v>
      </c>
      <c r="F26" s="129" t="s">
        <v>151</v>
      </c>
      <c r="G26" s="63"/>
      <c r="H26" s="131" t="s">
        <v>18</v>
      </c>
      <c r="I26" s="63" t="s">
        <v>13</v>
      </c>
      <c r="J26" s="131" t="s">
        <v>19</v>
      </c>
      <c r="K26" s="63" t="s">
        <v>13</v>
      </c>
      <c r="L26" s="131" t="s">
        <v>164</v>
      </c>
      <c r="M26" s="63"/>
      <c r="N26" s="131" t="s">
        <v>164</v>
      </c>
      <c r="O26" s="63"/>
      <c r="P26" s="131" t="s">
        <v>164</v>
      </c>
      <c r="Q26" s="63"/>
      <c r="R26" s="131" t="s">
        <v>164</v>
      </c>
      <c r="S26" s="63"/>
      <c r="T26" s="131" t="s">
        <v>164</v>
      </c>
      <c r="U26" s="64"/>
      <c r="V26" s="131" t="s">
        <v>164</v>
      </c>
      <c r="W26" s="64"/>
      <c r="X26" s="131" t="s">
        <v>164</v>
      </c>
      <c r="Y26" s="64"/>
      <c r="Z26" s="172">
        <v>3</v>
      </c>
      <c r="AA26" s="185">
        <f>SUM(G26+I26+K26+M26+O26+Q26+S26+U26+W26+Y26)</f>
        <v>8</v>
      </c>
      <c r="AB26" s="185">
        <v>13</v>
      </c>
      <c r="AC26" s="30"/>
      <c r="AD26" s="30"/>
      <c r="AE26" s="30"/>
      <c r="AF26" s="30"/>
      <c r="AG26" s="30"/>
      <c r="AH26" s="30"/>
    </row>
    <row r="27" spans="1:34" ht="12" customHeight="1" thickBot="1">
      <c r="A27" s="18"/>
      <c r="B27" s="203"/>
      <c r="C27" s="204"/>
      <c r="D27" s="205"/>
      <c r="E27" s="205"/>
      <c r="F27" s="130"/>
      <c r="G27" s="65"/>
      <c r="H27" s="132"/>
      <c r="I27" s="65" t="s">
        <v>163</v>
      </c>
      <c r="J27" s="132"/>
      <c r="K27" s="65" t="s">
        <v>170</v>
      </c>
      <c r="L27" s="132"/>
      <c r="M27" s="65"/>
      <c r="N27" s="132"/>
      <c r="O27" s="65"/>
      <c r="P27" s="132"/>
      <c r="Q27" s="65"/>
      <c r="R27" s="132"/>
      <c r="S27" s="65"/>
      <c r="T27" s="132"/>
      <c r="U27" s="66"/>
      <c r="V27" s="132"/>
      <c r="W27" s="66"/>
      <c r="X27" s="132"/>
      <c r="Y27" s="66"/>
      <c r="Z27" s="173"/>
      <c r="AA27" s="186"/>
      <c r="AB27" s="186"/>
      <c r="AC27" s="30"/>
      <c r="AD27" s="30"/>
      <c r="AE27" s="30"/>
      <c r="AF27" s="30"/>
      <c r="AG27" s="30"/>
      <c r="AH27" s="30"/>
    </row>
    <row r="28" spans="1:34" ht="12" customHeight="1">
      <c r="A28" s="18"/>
      <c r="B28" s="199">
        <v>12</v>
      </c>
      <c r="C28" s="206" t="str">
        <f>VLOOKUP(B28,пр.взв!B29:E52,2,FALSE)</f>
        <v>ТАТАРУ Влада Вадимовна</v>
      </c>
      <c r="D28" s="207" t="str">
        <f>VLOOKUP(B28,пр.взв!B29:F108,3,FALSE)</f>
        <v>18.10.1999,                                         1 р.</v>
      </c>
      <c r="E28" s="202" t="str">
        <f>VLOOKUP(B28,пр.взв!B29:G108,4,FALSE)</f>
        <v>СФО, Красноярский край</v>
      </c>
      <c r="F28" s="182" t="s">
        <v>39</v>
      </c>
      <c r="G28" s="59" t="s">
        <v>13</v>
      </c>
      <c r="H28" s="181" t="s">
        <v>40</v>
      </c>
      <c r="I28" s="59" t="s">
        <v>13</v>
      </c>
      <c r="J28" s="181" t="s">
        <v>164</v>
      </c>
      <c r="K28" s="59"/>
      <c r="L28" s="181" t="s">
        <v>164</v>
      </c>
      <c r="M28" s="59"/>
      <c r="N28" s="181" t="s">
        <v>164</v>
      </c>
      <c r="O28" s="59"/>
      <c r="P28" s="181" t="s">
        <v>164</v>
      </c>
      <c r="Q28" s="59"/>
      <c r="R28" s="181" t="s">
        <v>164</v>
      </c>
      <c r="S28" s="59"/>
      <c r="T28" s="181" t="s">
        <v>164</v>
      </c>
      <c r="U28" s="67"/>
      <c r="V28" s="181" t="s">
        <v>164</v>
      </c>
      <c r="W28" s="67"/>
      <c r="X28" s="181" t="s">
        <v>164</v>
      </c>
      <c r="Y28" s="67"/>
      <c r="Z28" s="184">
        <v>2</v>
      </c>
      <c r="AA28" s="183">
        <f>SUM(G28+I28+K28+M28+O28+Q28+S28+U28+W28+Y28)</f>
        <v>8</v>
      </c>
      <c r="AB28" s="183">
        <v>21</v>
      </c>
      <c r="AC28" s="30"/>
      <c r="AD28" s="30"/>
      <c r="AE28" s="30"/>
      <c r="AF28" s="30"/>
      <c r="AG28" s="30"/>
      <c r="AH28" s="30"/>
    </row>
    <row r="29" spans="1:34" ht="12" customHeight="1" thickBot="1">
      <c r="A29" s="18"/>
      <c r="B29" s="140"/>
      <c r="C29" s="142"/>
      <c r="D29" s="144"/>
      <c r="E29" s="146"/>
      <c r="F29" s="134"/>
      <c r="G29" s="61" t="s">
        <v>156</v>
      </c>
      <c r="H29" s="133"/>
      <c r="I29" s="61" t="s">
        <v>166</v>
      </c>
      <c r="J29" s="133"/>
      <c r="K29" s="61"/>
      <c r="L29" s="133"/>
      <c r="M29" s="61"/>
      <c r="N29" s="133"/>
      <c r="O29" s="61"/>
      <c r="P29" s="133"/>
      <c r="Q29" s="61"/>
      <c r="R29" s="133"/>
      <c r="S29" s="61"/>
      <c r="T29" s="133"/>
      <c r="U29" s="62"/>
      <c r="V29" s="133"/>
      <c r="W29" s="62"/>
      <c r="X29" s="133"/>
      <c r="Y29" s="62"/>
      <c r="Z29" s="136"/>
      <c r="AA29" s="138"/>
      <c r="AB29" s="138"/>
      <c r="AC29" s="30"/>
      <c r="AD29" s="30"/>
      <c r="AE29" s="30"/>
      <c r="AF29" s="30"/>
      <c r="AG29" s="30"/>
      <c r="AH29" s="30"/>
    </row>
    <row r="30" spans="1:34" ht="12" customHeight="1" thickTop="1">
      <c r="A30" s="1"/>
      <c r="B30" s="139">
        <v>13</v>
      </c>
      <c r="C30" s="141" t="str">
        <f>VLOOKUP(B30,пр.взв!B31:E54,2,FALSE)</f>
        <v>ГОРДЕЕВА Татьяна Павловна</v>
      </c>
      <c r="D30" s="143" t="str">
        <f>VLOOKUP(B30,пр.взв!B31:F110,3,FALSE)</f>
        <v>01.07.1999,                        1 юн.р.</v>
      </c>
      <c r="E30" s="143" t="str">
        <f>VLOOKUP(B30,пр.взв!B31:G110,4,FALSE)</f>
        <v>ЦФО, Тульская обл.</v>
      </c>
      <c r="F30" s="129" t="s">
        <v>21</v>
      </c>
      <c r="G30" s="63" t="s">
        <v>153</v>
      </c>
      <c r="H30" s="131" t="s">
        <v>41</v>
      </c>
      <c r="I30" s="63" t="s">
        <v>153</v>
      </c>
      <c r="J30" s="131" t="s">
        <v>40</v>
      </c>
      <c r="K30" s="63" t="s">
        <v>13</v>
      </c>
      <c r="L30" s="131" t="s">
        <v>43</v>
      </c>
      <c r="M30" s="63" t="s">
        <v>13</v>
      </c>
      <c r="N30" s="131" t="s">
        <v>164</v>
      </c>
      <c r="O30" s="63"/>
      <c r="P30" s="131" t="s">
        <v>164</v>
      </c>
      <c r="Q30" s="63"/>
      <c r="R30" s="131" t="s">
        <v>164</v>
      </c>
      <c r="S30" s="63"/>
      <c r="T30" s="131" t="s">
        <v>164</v>
      </c>
      <c r="U30" s="64"/>
      <c r="V30" s="131" t="s">
        <v>164</v>
      </c>
      <c r="W30" s="64"/>
      <c r="X30" s="131" t="s">
        <v>164</v>
      </c>
      <c r="Y30" s="64"/>
      <c r="Z30" s="135">
        <v>4</v>
      </c>
      <c r="AA30" s="137">
        <f>SUM(G30+I30+K30+M30+O30+Q30+S30+U30+W30+Y30)</f>
        <v>8</v>
      </c>
      <c r="AB30" s="137">
        <v>8</v>
      </c>
      <c r="AC30" s="30"/>
      <c r="AD30" s="30"/>
      <c r="AE30" s="30"/>
      <c r="AF30" s="30"/>
      <c r="AG30" s="30"/>
      <c r="AH30" s="30"/>
    </row>
    <row r="31" spans="1:34" ht="12" customHeight="1" thickBot="1">
      <c r="A31" s="1"/>
      <c r="B31" s="140"/>
      <c r="C31" s="142"/>
      <c r="D31" s="144"/>
      <c r="E31" s="144"/>
      <c r="F31" s="134"/>
      <c r="G31" s="61" t="s">
        <v>156</v>
      </c>
      <c r="H31" s="133"/>
      <c r="I31" s="61" t="s">
        <v>154</v>
      </c>
      <c r="J31" s="133"/>
      <c r="K31" s="61" t="s">
        <v>171</v>
      </c>
      <c r="L31" s="133"/>
      <c r="M31" s="61" t="s">
        <v>173</v>
      </c>
      <c r="N31" s="133"/>
      <c r="O31" s="61"/>
      <c r="P31" s="133"/>
      <c r="Q31" s="61"/>
      <c r="R31" s="133"/>
      <c r="S31" s="61"/>
      <c r="T31" s="133"/>
      <c r="U31" s="62"/>
      <c r="V31" s="133"/>
      <c r="W31" s="62"/>
      <c r="X31" s="133"/>
      <c r="Y31" s="62"/>
      <c r="Z31" s="136"/>
      <c r="AA31" s="138"/>
      <c r="AB31" s="138"/>
      <c r="AC31" s="30"/>
      <c r="AD31" s="30"/>
      <c r="AE31" s="30"/>
      <c r="AF31" s="30"/>
      <c r="AG31" s="30"/>
      <c r="AH31" s="30"/>
    </row>
    <row r="32" spans="1:34" ht="12" customHeight="1" thickTop="1">
      <c r="B32" s="139">
        <v>14</v>
      </c>
      <c r="C32" s="141" t="str">
        <f>VLOOKUP(B32,пр.взв!B33:E56,2,FALSE)</f>
        <v>СИМОНЯН Лариса Варужановна</v>
      </c>
      <c r="D32" s="143" t="str">
        <f>VLOOKUP(B32,пр.взв!B33:F112,3,FALSE)</f>
        <v>29.11.1999,                                         1 юн.р.</v>
      </c>
      <c r="E32" s="145" t="str">
        <f>VLOOKUP(B32,пр.взв!B33:G112,4,FALSE)</f>
        <v>ЮФО, Краснодарский край</v>
      </c>
      <c r="F32" s="129" t="s">
        <v>41</v>
      </c>
      <c r="G32" s="63" t="s">
        <v>153</v>
      </c>
      <c r="H32" s="131" t="s">
        <v>21</v>
      </c>
      <c r="I32" s="63" t="s">
        <v>153</v>
      </c>
      <c r="J32" s="131" t="s">
        <v>39</v>
      </c>
      <c r="K32" s="63" t="s">
        <v>153</v>
      </c>
      <c r="L32" s="131" t="s">
        <v>44</v>
      </c>
      <c r="M32" s="63" t="s">
        <v>11</v>
      </c>
      <c r="N32" s="131" t="s">
        <v>43</v>
      </c>
      <c r="O32" s="63" t="s">
        <v>153</v>
      </c>
      <c r="P32" s="131" t="s">
        <v>151</v>
      </c>
      <c r="Q32" s="63"/>
      <c r="R32" s="131" t="s">
        <v>17</v>
      </c>
      <c r="S32" s="63" t="s">
        <v>10</v>
      </c>
      <c r="T32" s="131" t="s">
        <v>44</v>
      </c>
      <c r="U32" s="64" t="s">
        <v>12</v>
      </c>
      <c r="V32" s="131"/>
      <c r="W32" s="64"/>
      <c r="X32" s="131"/>
      <c r="Y32" s="64"/>
      <c r="Z32" s="135" t="s">
        <v>179</v>
      </c>
      <c r="AA32" s="137"/>
      <c r="AB32" s="137">
        <v>1</v>
      </c>
      <c r="AC32" s="30"/>
      <c r="AD32" s="30"/>
      <c r="AE32" s="30"/>
      <c r="AF32" s="30"/>
      <c r="AG32" s="30"/>
      <c r="AH32" s="30"/>
    </row>
    <row r="33" spans="2:34" ht="12" customHeight="1" thickBot="1">
      <c r="B33" s="140"/>
      <c r="C33" s="142"/>
      <c r="D33" s="144"/>
      <c r="E33" s="146"/>
      <c r="F33" s="134"/>
      <c r="G33" s="61" t="s">
        <v>157</v>
      </c>
      <c r="H33" s="133"/>
      <c r="I33" s="61" t="s">
        <v>166</v>
      </c>
      <c r="J33" s="133"/>
      <c r="K33" s="61" t="s">
        <v>171</v>
      </c>
      <c r="L33" s="133"/>
      <c r="M33" s="61"/>
      <c r="N33" s="133"/>
      <c r="O33" s="61" t="s">
        <v>175</v>
      </c>
      <c r="P33" s="133"/>
      <c r="Q33" s="61"/>
      <c r="R33" s="133"/>
      <c r="S33" s="61"/>
      <c r="T33" s="133"/>
      <c r="U33" s="62"/>
      <c r="V33" s="133"/>
      <c r="W33" s="62"/>
      <c r="X33" s="133"/>
      <c r="Y33" s="62"/>
      <c r="Z33" s="136"/>
      <c r="AA33" s="138"/>
      <c r="AB33" s="138"/>
      <c r="AC33" s="30"/>
      <c r="AD33" s="30"/>
      <c r="AE33" s="30"/>
      <c r="AF33" s="30"/>
      <c r="AG33" s="30"/>
      <c r="AH33" s="30"/>
    </row>
    <row r="34" spans="2:34" ht="12" customHeight="1" thickTop="1">
      <c r="B34" s="139">
        <v>15</v>
      </c>
      <c r="C34" s="141" t="str">
        <f>VLOOKUP(B34,пр.взв!B35:E58,2,FALSE)</f>
        <v>ТИМОФЕЕВА Валерия Олеговна</v>
      </c>
      <c r="D34" s="143" t="str">
        <f>VLOOKUP(B34,пр.взв!B35:F114,3,FALSE)</f>
        <v>02.01.2000,                           1 р.</v>
      </c>
      <c r="E34" s="143" t="str">
        <f>VLOOKUP(B34,пр.взв!B35:G114,4,FALSE)</f>
        <v>ЦФО, Брянская обл.</v>
      </c>
      <c r="F34" s="129" t="s">
        <v>40</v>
      </c>
      <c r="G34" s="63" t="s">
        <v>13</v>
      </c>
      <c r="H34" s="131" t="s">
        <v>39</v>
      </c>
      <c r="I34" s="63" t="s">
        <v>13</v>
      </c>
      <c r="J34" s="131" t="s">
        <v>164</v>
      </c>
      <c r="K34" s="63"/>
      <c r="L34" s="131" t="s">
        <v>164</v>
      </c>
      <c r="M34" s="63"/>
      <c r="N34" s="131" t="s">
        <v>164</v>
      </c>
      <c r="O34" s="63"/>
      <c r="P34" s="131" t="s">
        <v>164</v>
      </c>
      <c r="Q34" s="63"/>
      <c r="R34" s="131" t="s">
        <v>164</v>
      </c>
      <c r="S34" s="63"/>
      <c r="T34" s="131" t="s">
        <v>164</v>
      </c>
      <c r="U34" s="64"/>
      <c r="V34" s="131" t="s">
        <v>164</v>
      </c>
      <c r="W34" s="64"/>
      <c r="X34" s="131" t="s">
        <v>164</v>
      </c>
      <c r="Y34" s="64"/>
      <c r="Z34" s="135">
        <v>2</v>
      </c>
      <c r="AA34" s="137">
        <f>SUM(G34+I34+K34+M34+O34+Q34+S34+U34+W34+Y34)</f>
        <v>8</v>
      </c>
      <c r="AB34" s="137">
        <v>18</v>
      </c>
      <c r="AC34" s="30"/>
      <c r="AD34" s="30"/>
      <c r="AE34" s="30"/>
      <c r="AF34" s="30"/>
      <c r="AG34" s="30"/>
      <c r="AH34" s="30"/>
    </row>
    <row r="35" spans="2:34" ht="12" customHeight="1" thickBot="1">
      <c r="B35" s="140"/>
      <c r="C35" s="142"/>
      <c r="D35" s="144"/>
      <c r="E35" s="144"/>
      <c r="F35" s="134"/>
      <c r="G35" s="61" t="s">
        <v>157</v>
      </c>
      <c r="H35" s="133"/>
      <c r="I35" s="61" t="s">
        <v>154</v>
      </c>
      <c r="J35" s="133"/>
      <c r="K35" s="61"/>
      <c r="L35" s="133"/>
      <c r="M35" s="61"/>
      <c r="N35" s="133"/>
      <c r="O35" s="61"/>
      <c r="P35" s="133"/>
      <c r="Q35" s="61"/>
      <c r="R35" s="133"/>
      <c r="S35" s="61"/>
      <c r="T35" s="133"/>
      <c r="U35" s="62"/>
      <c r="V35" s="133"/>
      <c r="W35" s="62"/>
      <c r="X35" s="133"/>
      <c r="Y35" s="62"/>
      <c r="Z35" s="136"/>
      <c r="AA35" s="138"/>
      <c r="AB35" s="138"/>
      <c r="AC35" s="30"/>
      <c r="AD35" s="30"/>
      <c r="AE35" s="30"/>
      <c r="AF35" s="30"/>
      <c r="AG35" s="30"/>
      <c r="AH35" s="30"/>
    </row>
    <row r="36" spans="2:34" ht="12" customHeight="1" thickTop="1">
      <c r="B36" s="139">
        <v>16</v>
      </c>
      <c r="C36" s="141" t="str">
        <f>VLOOKUP(B36,пр.взв!B37:E60,2,FALSE)</f>
        <v>ДОЛМАТОВА Софья Владимировна</v>
      </c>
      <c r="D36" s="143" t="str">
        <f>VLOOKUP(B36,пр.взв!B37:F116,3,FALSE)</f>
        <v>04.02.2001,                 2 р.</v>
      </c>
      <c r="E36" s="145" t="str">
        <f>VLOOKUP(B36,пр.взв!B37:G116,4,FALSE)</f>
        <v>УрФО, Свердловская обл.</v>
      </c>
      <c r="F36" s="129" t="s">
        <v>43</v>
      </c>
      <c r="G36" s="63" t="s">
        <v>13</v>
      </c>
      <c r="H36" s="131" t="s">
        <v>44</v>
      </c>
      <c r="I36" s="63" t="s">
        <v>13</v>
      </c>
      <c r="J36" s="131" t="s">
        <v>164</v>
      </c>
      <c r="K36" s="63"/>
      <c r="L36" s="131" t="s">
        <v>164</v>
      </c>
      <c r="M36" s="63"/>
      <c r="N36" s="131" t="s">
        <v>164</v>
      </c>
      <c r="O36" s="63"/>
      <c r="P36" s="131" t="s">
        <v>164</v>
      </c>
      <c r="Q36" s="63"/>
      <c r="R36" s="131" t="s">
        <v>164</v>
      </c>
      <c r="S36" s="63"/>
      <c r="T36" s="131" t="s">
        <v>164</v>
      </c>
      <c r="U36" s="64"/>
      <c r="V36" s="131" t="s">
        <v>164</v>
      </c>
      <c r="W36" s="64"/>
      <c r="X36" s="131" t="s">
        <v>164</v>
      </c>
      <c r="Y36" s="64"/>
      <c r="Z36" s="135">
        <v>2</v>
      </c>
      <c r="AA36" s="137">
        <f>SUM(G36+I36+K36+M36+O36+Q36+S36+U36+W36+Y36)</f>
        <v>8</v>
      </c>
      <c r="AB36" s="137">
        <v>20</v>
      </c>
      <c r="AC36" s="30"/>
      <c r="AD36" s="30"/>
      <c r="AE36" s="30"/>
      <c r="AF36" s="30"/>
      <c r="AG36" s="30"/>
      <c r="AH36" s="30"/>
    </row>
    <row r="37" spans="2:34" ht="12" customHeight="1" thickBot="1">
      <c r="B37" s="140"/>
      <c r="C37" s="142"/>
      <c r="D37" s="144"/>
      <c r="E37" s="146"/>
      <c r="F37" s="134"/>
      <c r="G37" s="61" t="s">
        <v>158</v>
      </c>
      <c r="H37" s="133"/>
      <c r="I37" s="61" t="s">
        <v>167</v>
      </c>
      <c r="J37" s="133"/>
      <c r="K37" s="61"/>
      <c r="L37" s="133"/>
      <c r="M37" s="61"/>
      <c r="N37" s="133"/>
      <c r="O37" s="61"/>
      <c r="P37" s="133"/>
      <c r="Q37" s="61"/>
      <c r="R37" s="133"/>
      <c r="S37" s="61"/>
      <c r="T37" s="133"/>
      <c r="U37" s="62"/>
      <c r="V37" s="133"/>
      <c r="W37" s="62"/>
      <c r="X37" s="133"/>
      <c r="Y37" s="62"/>
      <c r="Z37" s="136"/>
      <c r="AA37" s="138"/>
      <c r="AB37" s="138"/>
      <c r="AC37" s="30"/>
      <c r="AD37" s="30"/>
      <c r="AE37" s="30"/>
      <c r="AF37" s="30"/>
      <c r="AG37" s="30"/>
      <c r="AH37" s="30"/>
    </row>
    <row r="38" spans="2:34" ht="12" customHeight="1" thickTop="1">
      <c r="B38" s="139">
        <v>17</v>
      </c>
      <c r="C38" s="141" t="str">
        <f>VLOOKUP(B38,пр.взв!B39:E62,2,FALSE)</f>
        <v>ТВЕРИТИНА Дарья Викторовна</v>
      </c>
      <c r="D38" s="143" t="str">
        <f>VLOOKUP(B38,пр.взв!B39:F118,3,FALSE)</f>
        <v>27.07.2000,                     1 юн.р.</v>
      </c>
      <c r="E38" s="143" t="str">
        <f>VLOOKUP(B38,пр.взв!B39:G118,4,FALSE)</f>
        <v>ПФО, Саратовская обл.</v>
      </c>
      <c r="F38" s="129" t="s">
        <v>42</v>
      </c>
      <c r="G38" s="63" t="s">
        <v>153</v>
      </c>
      <c r="H38" s="131" t="s">
        <v>46</v>
      </c>
      <c r="I38" s="63" t="s">
        <v>10</v>
      </c>
      <c r="J38" s="131" t="s">
        <v>47</v>
      </c>
      <c r="K38" s="63" t="s">
        <v>153</v>
      </c>
      <c r="L38" s="131" t="s">
        <v>39</v>
      </c>
      <c r="M38" s="63" t="s">
        <v>153</v>
      </c>
      <c r="N38" s="131" t="s">
        <v>40</v>
      </c>
      <c r="O38" s="63" t="s">
        <v>13</v>
      </c>
      <c r="P38" s="131" t="s">
        <v>44</v>
      </c>
      <c r="Q38" s="63" t="s">
        <v>13</v>
      </c>
      <c r="R38" s="131" t="s">
        <v>164</v>
      </c>
      <c r="S38" s="63"/>
      <c r="T38" s="131" t="s">
        <v>164</v>
      </c>
      <c r="U38" s="64"/>
      <c r="V38" s="131" t="s">
        <v>164</v>
      </c>
      <c r="W38" s="64"/>
      <c r="X38" s="131" t="s">
        <v>164</v>
      </c>
      <c r="Y38" s="64"/>
      <c r="Z38" s="135">
        <v>6</v>
      </c>
      <c r="AA38" s="137">
        <f>SUM(G38+I38+K38+M38+O38+Q38+S38+U38+W38+Y38)</f>
        <v>9</v>
      </c>
      <c r="AB38" s="137">
        <v>5</v>
      </c>
      <c r="AC38" s="30"/>
      <c r="AD38" s="30"/>
      <c r="AE38" s="30"/>
      <c r="AF38" s="30"/>
      <c r="AG38" s="30"/>
      <c r="AH38" s="30"/>
    </row>
    <row r="39" spans="2:34" ht="12" customHeight="1" thickBot="1">
      <c r="B39" s="140"/>
      <c r="C39" s="142"/>
      <c r="D39" s="144"/>
      <c r="E39" s="144"/>
      <c r="F39" s="134"/>
      <c r="G39" s="61" t="s">
        <v>158</v>
      </c>
      <c r="H39" s="133"/>
      <c r="I39" s="61"/>
      <c r="J39" s="133"/>
      <c r="K39" s="61" t="s">
        <v>154</v>
      </c>
      <c r="L39" s="133"/>
      <c r="M39" s="61" t="s">
        <v>173</v>
      </c>
      <c r="N39" s="133"/>
      <c r="O39" s="61" t="s">
        <v>175</v>
      </c>
      <c r="P39" s="133"/>
      <c r="Q39" s="61" t="s">
        <v>178</v>
      </c>
      <c r="R39" s="133"/>
      <c r="S39" s="61"/>
      <c r="T39" s="133"/>
      <c r="U39" s="62"/>
      <c r="V39" s="133"/>
      <c r="W39" s="62"/>
      <c r="X39" s="133"/>
      <c r="Y39" s="62"/>
      <c r="Z39" s="136"/>
      <c r="AA39" s="138"/>
      <c r="AB39" s="138"/>
      <c r="AC39" s="30"/>
      <c r="AD39" s="30"/>
      <c r="AE39" s="30"/>
      <c r="AF39" s="30"/>
      <c r="AG39" s="30"/>
      <c r="AH39" s="30"/>
    </row>
    <row r="40" spans="2:34" ht="12" customHeight="1" thickTop="1">
      <c r="B40" s="139">
        <v>18</v>
      </c>
      <c r="C40" s="141" t="str">
        <f>VLOOKUP(B40,пр.взв!B41:E64,2,FALSE)</f>
        <v>ЧЕРАНЁВА Полина Андреевна</v>
      </c>
      <c r="D40" s="143" t="str">
        <f>VLOOKUP(B40,пр.взв!B41:F120,3,FALSE)</f>
        <v>12.02.1999,                        1 юн.р.</v>
      </c>
      <c r="E40" s="145" t="str">
        <f>VLOOKUP(B40,пр.взв!B41:G120,4,FALSE)</f>
        <v>ЦФО, Московская обл.</v>
      </c>
      <c r="F40" s="129" t="s">
        <v>45</v>
      </c>
      <c r="G40" s="63" t="s">
        <v>153</v>
      </c>
      <c r="H40" s="131" t="s">
        <v>42</v>
      </c>
      <c r="I40" s="63" t="s">
        <v>153</v>
      </c>
      <c r="J40" s="131" t="s">
        <v>46</v>
      </c>
      <c r="K40" s="63" t="s">
        <v>10</v>
      </c>
      <c r="L40" s="131" t="s">
        <v>40</v>
      </c>
      <c r="M40" s="63" t="s">
        <v>12</v>
      </c>
      <c r="N40" s="131" t="s">
        <v>151</v>
      </c>
      <c r="O40" s="63"/>
      <c r="P40" s="131" t="s">
        <v>43</v>
      </c>
      <c r="Q40" s="63" t="s">
        <v>153</v>
      </c>
      <c r="R40" s="131" t="s">
        <v>12</v>
      </c>
      <c r="S40" s="63" t="s">
        <v>153</v>
      </c>
      <c r="T40" s="131" t="s">
        <v>40</v>
      </c>
      <c r="U40" s="64" t="s">
        <v>11</v>
      </c>
      <c r="V40" s="131"/>
      <c r="W40" s="64"/>
      <c r="X40" s="131"/>
      <c r="Y40" s="64"/>
      <c r="Z40" s="135" t="s">
        <v>180</v>
      </c>
      <c r="AA40" s="137"/>
      <c r="AB40" s="137">
        <v>2</v>
      </c>
      <c r="AC40" s="30"/>
      <c r="AD40" s="30"/>
      <c r="AE40" s="30"/>
      <c r="AF40" s="30"/>
      <c r="AG40" s="30"/>
      <c r="AH40" s="30"/>
    </row>
    <row r="41" spans="2:34" ht="12" customHeight="1" thickBot="1">
      <c r="B41" s="140"/>
      <c r="C41" s="142"/>
      <c r="D41" s="144"/>
      <c r="E41" s="146"/>
      <c r="F41" s="134"/>
      <c r="G41" s="61" t="s">
        <v>159</v>
      </c>
      <c r="H41" s="133"/>
      <c r="I41" s="61" t="s">
        <v>167</v>
      </c>
      <c r="J41" s="133"/>
      <c r="K41" s="61"/>
      <c r="L41" s="133"/>
      <c r="M41" s="61"/>
      <c r="N41" s="133"/>
      <c r="O41" s="61"/>
      <c r="P41" s="133"/>
      <c r="Q41" s="61" t="s">
        <v>178</v>
      </c>
      <c r="R41" s="133"/>
      <c r="S41" s="61" t="s">
        <v>185</v>
      </c>
      <c r="T41" s="133"/>
      <c r="U41" s="62"/>
      <c r="V41" s="133"/>
      <c r="W41" s="62"/>
      <c r="X41" s="133"/>
      <c r="Y41" s="62"/>
      <c r="Z41" s="136"/>
      <c r="AA41" s="138"/>
      <c r="AB41" s="138"/>
      <c r="AC41" s="30"/>
      <c r="AD41" s="30"/>
      <c r="AE41" s="30"/>
      <c r="AF41" s="30"/>
      <c r="AG41" s="30"/>
      <c r="AH41" s="30"/>
    </row>
    <row r="42" spans="2:34" ht="12" customHeight="1" thickTop="1">
      <c r="B42" s="139">
        <v>19</v>
      </c>
      <c r="C42" s="141" t="str">
        <f>VLOOKUP(B42,пр.взв!B43:E66,2,FALSE)</f>
        <v>ГРИЩЕНКО Дарья Александровна</v>
      </c>
      <c r="D42" s="143" t="str">
        <f>VLOOKUP(B42,пр.взв!B43:F122,3,FALSE)</f>
        <v>12.06.1999,                1 юн.р.</v>
      </c>
      <c r="E42" s="143" t="str">
        <f>VLOOKUP(B42,пр.взв!B43:G122,4,FALSE)</f>
        <v>СФО, Новосибирская обл.</v>
      </c>
      <c r="F42" s="129" t="s">
        <v>44</v>
      </c>
      <c r="G42" s="63" t="s">
        <v>13</v>
      </c>
      <c r="H42" s="131" t="s">
        <v>47</v>
      </c>
      <c r="I42" s="63" t="s">
        <v>12</v>
      </c>
      <c r="J42" s="131" t="s">
        <v>164</v>
      </c>
      <c r="K42" s="63"/>
      <c r="L42" s="131" t="s">
        <v>164</v>
      </c>
      <c r="M42" s="63"/>
      <c r="N42" s="131" t="s">
        <v>164</v>
      </c>
      <c r="O42" s="63"/>
      <c r="P42" s="131" t="s">
        <v>164</v>
      </c>
      <c r="Q42" s="63"/>
      <c r="R42" s="131" t="s">
        <v>164</v>
      </c>
      <c r="S42" s="63"/>
      <c r="T42" s="131" t="s">
        <v>164</v>
      </c>
      <c r="U42" s="64"/>
      <c r="V42" s="131" t="s">
        <v>164</v>
      </c>
      <c r="W42" s="64"/>
      <c r="X42" s="131" t="s">
        <v>164</v>
      </c>
      <c r="Y42" s="64"/>
      <c r="Z42" s="135">
        <v>2</v>
      </c>
      <c r="AA42" s="137">
        <f>SUM(G42+I42+K42+M42+O42+Q42+S42+U42+W42+Y42)</f>
        <v>7</v>
      </c>
      <c r="AB42" s="137">
        <v>16</v>
      </c>
      <c r="AC42" s="30"/>
      <c r="AD42" s="30"/>
      <c r="AE42" s="30"/>
      <c r="AF42" s="30"/>
      <c r="AG42" s="30"/>
      <c r="AH42" s="30"/>
    </row>
    <row r="43" spans="2:34" ht="12" customHeight="1" thickBot="1">
      <c r="B43" s="140"/>
      <c r="C43" s="142"/>
      <c r="D43" s="144"/>
      <c r="E43" s="144"/>
      <c r="F43" s="134"/>
      <c r="G43" s="61" t="s">
        <v>159</v>
      </c>
      <c r="H43" s="133"/>
      <c r="I43" s="61"/>
      <c r="J43" s="133"/>
      <c r="K43" s="61"/>
      <c r="L43" s="133"/>
      <c r="M43" s="61"/>
      <c r="N43" s="133"/>
      <c r="O43" s="61"/>
      <c r="P43" s="133"/>
      <c r="Q43" s="61"/>
      <c r="R43" s="133"/>
      <c r="S43" s="61"/>
      <c r="T43" s="133"/>
      <c r="U43" s="62"/>
      <c r="V43" s="133"/>
      <c r="W43" s="62"/>
      <c r="X43" s="133"/>
      <c r="Y43" s="62"/>
      <c r="Z43" s="136"/>
      <c r="AA43" s="138"/>
      <c r="AB43" s="138"/>
      <c r="AC43" s="30"/>
      <c r="AD43" s="30"/>
      <c r="AE43" s="30"/>
      <c r="AF43" s="30"/>
      <c r="AG43" s="30"/>
      <c r="AH43" s="30"/>
    </row>
    <row r="44" spans="2:34" ht="12" customHeight="1" thickTop="1">
      <c r="B44" s="139">
        <v>20</v>
      </c>
      <c r="C44" s="141" t="str">
        <f>VLOOKUP(B44,пр.взв!B45:E68,2,FALSE)</f>
        <v>АСЕССОРОВА Елизавета Васильевна</v>
      </c>
      <c r="D44" s="143" t="str">
        <f>VLOOKUP(B44,пр.взв!B45:F124,3,FALSE)</f>
        <v>30.08.2000,              1 юн.р.</v>
      </c>
      <c r="E44" s="145" t="str">
        <f>VLOOKUP(B44,пр.взв!B45:G124,4,FALSE)</f>
        <v>ЦФО, Тульская обл.</v>
      </c>
      <c r="F44" s="129" t="s">
        <v>47</v>
      </c>
      <c r="G44" s="63" t="s">
        <v>153</v>
      </c>
      <c r="H44" s="131" t="s">
        <v>43</v>
      </c>
      <c r="I44" s="63" t="s">
        <v>12</v>
      </c>
      <c r="J44" s="131" t="s">
        <v>44</v>
      </c>
      <c r="K44" s="63" t="s">
        <v>12</v>
      </c>
      <c r="L44" s="131" t="s">
        <v>164</v>
      </c>
      <c r="M44" s="63"/>
      <c r="N44" s="131" t="s">
        <v>164</v>
      </c>
      <c r="O44" s="63"/>
      <c r="P44" s="131" t="s">
        <v>164</v>
      </c>
      <c r="Q44" s="63"/>
      <c r="R44" s="131" t="s">
        <v>164</v>
      </c>
      <c r="S44" s="63"/>
      <c r="T44" s="131" t="s">
        <v>164</v>
      </c>
      <c r="U44" s="64"/>
      <c r="V44" s="131" t="s">
        <v>164</v>
      </c>
      <c r="W44" s="64"/>
      <c r="X44" s="131" t="s">
        <v>164</v>
      </c>
      <c r="Y44" s="64"/>
      <c r="Z44" s="135">
        <v>3</v>
      </c>
      <c r="AA44" s="137">
        <f>SUM(G44+I44+K44+M44+O44+Q44+S44+U44+W44+Y44)</f>
        <v>6</v>
      </c>
      <c r="AB44" s="137">
        <v>11</v>
      </c>
      <c r="AC44" s="30"/>
      <c r="AD44" s="30"/>
      <c r="AE44" s="30"/>
      <c r="AF44" s="30"/>
      <c r="AG44" s="30"/>
      <c r="AH44" s="30"/>
    </row>
    <row r="45" spans="2:34" ht="12" customHeight="1" thickBot="1">
      <c r="B45" s="140"/>
      <c r="C45" s="142"/>
      <c r="D45" s="144"/>
      <c r="E45" s="146"/>
      <c r="F45" s="134"/>
      <c r="G45" s="61" t="s">
        <v>160</v>
      </c>
      <c r="H45" s="133"/>
      <c r="I45" s="61"/>
      <c r="J45" s="133"/>
      <c r="K45" s="61"/>
      <c r="L45" s="133"/>
      <c r="M45" s="61"/>
      <c r="N45" s="133"/>
      <c r="O45" s="61"/>
      <c r="P45" s="133"/>
      <c r="Q45" s="61"/>
      <c r="R45" s="133"/>
      <c r="S45" s="61"/>
      <c r="T45" s="133"/>
      <c r="U45" s="62"/>
      <c r="V45" s="133"/>
      <c r="W45" s="62"/>
      <c r="X45" s="133"/>
      <c r="Y45" s="62"/>
      <c r="Z45" s="136"/>
      <c r="AA45" s="138"/>
      <c r="AB45" s="138"/>
      <c r="AC45" s="30"/>
      <c r="AD45" s="30"/>
      <c r="AE45" s="30"/>
      <c r="AF45" s="30"/>
      <c r="AG45" s="30"/>
      <c r="AH45" s="30"/>
    </row>
    <row r="46" spans="2:34" ht="12" customHeight="1" thickTop="1">
      <c r="B46" s="139">
        <v>21</v>
      </c>
      <c r="C46" s="141" t="str">
        <f>VLOOKUP(B46,пр.взв!B47:E70,2,FALSE)</f>
        <v>ПЕРВАЯ Дарья Алексеевна</v>
      </c>
      <c r="D46" s="143" t="str">
        <f>VLOOKUP(B46,пр.взв!B47:F126,3,FALSE)</f>
        <v>18.01.1999,           1 юн.р.</v>
      </c>
      <c r="E46" s="143" t="str">
        <f>VLOOKUP(B46,пр.взв!B47:G126,4,FALSE)</f>
        <v>ЮФО, Ростовская обл.</v>
      </c>
      <c r="F46" s="129" t="s">
        <v>46</v>
      </c>
      <c r="G46" s="63" t="s">
        <v>13</v>
      </c>
      <c r="H46" s="131" t="s">
        <v>45</v>
      </c>
      <c r="I46" s="63" t="s">
        <v>10</v>
      </c>
      <c r="J46" s="131" t="s">
        <v>43</v>
      </c>
      <c r="K46" s="63" t="s">
        <v>13</v>
      </c>
      <c r="L46" s="131" t="s">
        <v>164</v>
      </c>
      <c r="M46" s="63"/>
      <c r="N46" s="131" t="s">
        <v>164</v>
      </c>
      <c r="O46" s="63"/>
      <c r="P46" s="131" t="s">
        <v>164</v>
      </c>
      <c r="Q46" s="63"/>
      <c r="R46" s="131" t="s">
        <v>164</v>
      </c>
      <c r="S46" s="63"/>
      <c r="T46" s="131" t="s">
        <v>164</v>
      </c>
      <c r="U46" s="64"/>
      <c r="V46" s="131" t="s">
        <v>164</v>
      </c>
      <c r="W46" s="64"/>
      <c r="X46" s="131" t="s">
        <v>164</v>
      </c>
      <c r="Y46" s="64"/>
      <c r="Z46" s="172">
        <v>3</v>
      </c>
      <c r="AA46" s="185">
        <f>SUM(G46+I46+K46+M46+O46+Q46+S46+U46+W46+Y46)</f>
        <v>9</v>
      </c>
      <c r="AB46" s="185">
        <v>14</v>
      </c>
      <c r="AC46" s="30"/>
      <c r="AD46" s="30"/>
      <c r="AE46" s="30"/>
      <c r="AF46" s="30"/>
      <c r="AG46" s="30"/>
      <c r="AH46" s="30"/>
    </row>
    <row r="47" spans="2:34" ht="12" customHeight="1" thickBot="1">
      <c r="B47" s="203"/>
      <c r="C47" s="204"/>
      <c r="D47" s="205"/>
      <c r="E47" s="205"/>
      <c r="F47" s="130"/>
      <c r="G47" s="65" t="s">
        <v>160</v>
      </c>
      <c r="H47" s="132"/>
      <c r="I47" s="65"/>
      <c r="J47" s="132"/>
      <c r="K47" s="65" t="s">
        <v>154</v>
      </c>
      <c r="L47" s="132"/>
      <c r="M47" s="65"/>
      <c r="N47" s="132"/>
      <c r="O47" s="65"/>
      <c r="P47" s="132"/>
      <c r="Q47" s="65"/>
      <c r="R47" s="132"/>
      <c r="S47" s="65"/>
      <c r="T47" s="132"/>
      <c r="U47" s="66"/>
      <c r="V47" s="132"/>
      <c r="W47" s="66"/>
      <c r="X47" s="132"/>
      <c r="Y47" s="66"/>
      <c r="Z47" s="173"/>
      <c r="AA47" s="186"/>
      <c r="AB47" s="186"/>
      <c r="AC47" s="30"/>
      <c r="AD47" s="30"/>
      <c r="AE47" s="30"/>
      <c r="AF47" s="30"/>
      <c r="AG47" s="30"/>
      <c r="AH47" s="30"/>
    </row>
    <row r="48" spans="2:34" ht="6" customHeight="1">
      <c r="B48" s="28"/>
      <c r="C48" s="27"/>
      <c r="D48" s="27"/>
      <c r="E48" s="27"/>
      <c r="F48" s="29"/>
      <c r="G48" s="26"/>
      <c r="H48" s="29"/>
      <c r="I48" s="26"/>
      <c r="J48" s="29"/>
      <c r="K48" s="26"/>
      <c r="L48" s="29"/>
      <c r="M48" s="26"/>
      <c r="N48" s="29"/>
      <c r="O48" s="26"/>
      <c r="P48" s="29"/>
      <c r="Q48" s="26"/>
      <c r="R48" s="29"/>
      <c r="S48" s="26"/>
      <c r="T48" s="29"/>
      <c r="U48" s="26"/>
      <c r="V48" s="29"/>
      <c r="W48" s="26"/>
      <c r="X48" s="29"/>
      <c r="Y48" s="26"/>
      <c r="Z48" s="30"/>
      <c r="AA48" s="30"/>
      <c r="AB48" s="30"/>
      <c r="AC48" s="30"/>
      <c r="AD48" s="30"/>
      <c r="AE48" s="30"/>
      <c r="AF48" s="30"/>
      <c r="AG48" s="30"/>
      <c r="AH48" s="30"/>
    </row>
    <row r="49" spans="2:34" ht="16.5" customHeight="1">
      <c r="B49" s="37" t="str">
        <f>HYPERLINK([1]реквизиты!$A$6)</f>
        <v>Гл. судья, судья МК</v>
      </c>
      <c r="C49" s="41"/>
      <c r="D49" s="41"/>
      <c r="E49" s="42"/>
      <c r="F49" s="43"/>
      <c r="N49" s="44" t="str">
        <f>HYPERLINK([1]реквизиты!$G$6)</f>
        <v>Борков Е.А.</v>
      </c>
      <c r="O49" s="42"/>
      <c r="P49" s="42"/>
      <c r="Q49" s="42"/>
      <c r="R49" s="48"/>
      <c r="S49" s="45"/>
      <c r="T49" s="48"/>
      <c r="U49" s="45"/>
      <c r="V49" s="48"/>
      <c r="W49" s="46" t="str">
        <f>HYPERLINK([1]реквизиты!$G$7)</f>
        <v>/Москва/</v>
      </c>
      <c r="X49" s="48"/>
      <c r="Y49" s="45"/>
      <c r="Z49" s="30"/>
      <c r="AA49" s="30"/>
      <c r="AB49" s="30"/>
      <c r="AC49" s="30"/>
      <c r="AD49" s="30"/>
      <c r="AE49" s="30"/>
      <c r="AF49" s="30"/>
      <c r="AG49" s="30"/>
      <c r="AH49" s="30"/>
    </row>
    <row r="50" spans="2:34" ht="15" customHeight="1">
      <c r="B50" s="49" t="str">
        <f>HYPERLINK([1]реквизиты!$A$8)</f>
        <v>Гл. секретарь, судья ВК</v>
      </c>
      <c r="C50" s="41"/>
      <c r="D50" s="58"/>
      <c r="E50" s="50"/>
      <c r="F50" s="51"/>
      <c r="G50" s="10"/>
      <c r="H50" s="10"/>
      <c r="I50" s="10"/>
      <c r="J50" s="10"/>
      <c r="K50" s="10"/>
      <c r="L50" s="10"/>
      <c r="M50" s="10"/>
      <c r="N50" s="44" t="str">
        <f>HYPERLINK([1]реквизиты!$G$8)</f>
        <v>Дроков А.Н.</v>
      </c>
      <c r="O50" s="42"/>
      <c r="P50" s="42"/>
      <c r="Q50" s="42"/>
      <c r="R50" s="48"/>
      <c r="S50" s="45"/>
      <c r="T50" s="48"/>
      <c r="U50" s="45"/>
      <c r="V50" s="48"/>
      <c r="W50" s="46" t="str">
        <f>HYPERLINK([1]реквизиты!$G$9)</f>
        <v>/Москва/</v>
      </c>
      <c r="X50" s="48"/>
      <c r="Y50" s="45"/>
      <c r="Z50" s="30"/>
      <c r="AA50" s="30"/>
      <c r="AB50" s="30"/>
      <c r="AC50" s="30"/>
      <c r="AD50" s="30"/>
      <c r="AE50" s="30"/>
      <c r="AF50" s="30"/>
      <c r="AG50" s="30"/>
      <c r="AH50" s="30"/>
    </row>
    <row r="51" spans="2:34" ht="11.1" customHeight="1">
      <c r="B51" s="9"/>
      <c r="C51" s="9"/>
      <c r="D51" s="38"/>
      <c r="E51" s="4"/>
      <c r="F51" s="39"/>
      <c r="G51" s="19"/>
      <c r="K51" s="22"/>
      <c r="L51" s="29"/>
      <c r="M51" s="22"/>
      <c r="N51" s="29"/>
      <c r="O51" s="22"/>
      <c r="P51" s="29"/>
      <c r="Q51" s="22"/>
      <c r="R51" s="29"/>
      <c r="S51" s="22"/>
      <c r="T51" s="29"/>
      <c r="U51" s="22"/>
      <c r="V51" s="29"/>
      <c r="W51" s="22"/>
      <c r="X51" s="29"/>
      <c r="Y51" s="22"/>
      <c r="Z51" s="30"/>
      <c r="AA51" s="30"/>
      <c r="AB51" s="30"/>
      <c r="AC51" s="30"/>
      <c r="AD51" s="30"/>
      <c r="AE51" s="30"/>
      <c r="AF51" s="30"/>
      <c r="AG51" s="30"/>
      <c r="AH51" s="30"/>
    </row>
    <row r="52" spans="2:34" ht="11.1" customHeight="1">
      <c r="N52" s="29"/>
      <c r="O52" s="26"/>
      <c r="P52" s="29"/>
      <c r="Q52" s="26"/>
      <c r="R52" s="29"/>
      <c r="S52" s="26"/>
      <c r="T52" s="29"/>
      <c r="U52" s="26"/>
      <c r="V52" s="29"/>
      <c r="W52" s="26"/>
      <c r="X52" s="29"/>
      <c r="Y52" s="26"/>
      <c r="Z52" s="30"/>
      <c r="AA52" s="30"/>
      <c r="AB52" s="30"/>
      <c r="AC52" s="30"/>
      <c r="AD52" s="30"/>
      <c r="AE52" s="30"/>
      <c r="AF52" s="30"/>
      <c r="AG52" s="30"/>
      <c r="AH52" s="30"/>
    </row>
    <row r="53" spans="2:34" ht="11.1" customHeight="1">
      <c r="B53" s="40"/>
      <c r="C53" s="40"/>
      <c r="D53" s="40"/>
      <c r="E53" s="19"/>
      <c r="F53" s="19"/>
      <c r="H53" s="19"/>
      <c r="K53" s="22"/>
      <c r="L53" s="29"/>
      <c r="M53" s="22"/>
      <c r="N53" s="29"/>
      <c r="O53" s="22"/>
      <c r="P53" s="29"/>
      <c r="Q53" s="22"/>
      <c r="R53" s="29"/>
      <c r="S53" s="22"/>
      <c r="T53" s="29"/>
      <c r="U53" s="22"/>
      <c r="V53" s="29"/>
      <c r="W53" s="22"/>
      <c r="X53" s="29"/>
      <c r="Y53" s="22"/>
      <c r="Z53" s="30"/>
      <c r="AA53" s="30"/>
      <c r="AB53" s="30"/>
      <c r="AC53" s="30"/>
      <c r="AD53" s="30"/>
      <c r="AE53" s="30"/>
      <c r="AF53" s="30"/>
      <c r="AG53" s="30"/>
      <c r="AH53" s="30"/>
    </row>
    <row r="54" spans="2:34" ht="11.1" customHeight="1">
      <c r="B54" s="28"/>
      <c r="C54" s="27"/>
      <c r="D54" s="27"/>
      <c r="E54" s="27"/>
      <c r="F54" s="29"/>
      <c r="G54" s="26"/>
      <c r="H54" s="29"/>
      <c r="I54" s="26"/>
      <c r="J54" s="29"/>
      <c r="K54" s="26"/>
      <c r="L54" s="29"/>
      <c r="M54" s="26"/>
      <c r="N54" s="29"/>
      <c r="O54" s="26"/>
      <c r="P54" s="29"/>
      <c r="Q54" s="26"/>
      <c r="R54" s="29"/>
      <c r="S54" s="26"/>
      <c r="T54" s="29"/>
      <c r="U54" s="26"/>
      <c r="V54" s="29"/>
      <c r="W54" s="26"/>
      <c r="X54" s="29"/>
      <c r="Y54" s="26"/>
      <c r="Z54" s="30"/>
      <c r="AA54" s="30"/>
      <c r="AB54" s="30"/>
      <c r="AC54" s="30"/>
      <c r="AD54" s="30"/>
      <c r="AE54" s="30"/>
      <c r="AF54" s="30"/>
      <c r="AG54" s="30"/>
      <c r="AH54" s="30"/>
    </row>
    <row r="55" spans="2:34" ht="11.1" customHeight="1">
      <c r="B55" s="31"/>
      <c r="C55" s="27"/>
      <c r="D55" s="27"/>
      <c r="E55" s="27"/>
      <c r="F55" s="29"/>
      <c r="G55" s="22"/>
      <c r="H55" s="29"/>
      <c r="I55" s="22"/>
      <c r="J55" s="29"/>
      <c r="K55" s="22"/>
      <c r="L55" s="29"/>
      <c r="M55" s="22"/>
      <c r="N55" s="29"/>
      <c r="O55" s="22"/>
      <c r="P55" s="29"/>
      <c r="Q55" s="22"/>
      <c r="R55" s="29"/>
      <c r="S55" s="22"/>
      <c r="T55" s="29"/>
      <c r="U55" s="22"/>
      <c r="V55" s="29"/>
      <c r="W55" s="22"/>
      <c r="X55" s="29"/>
      <c r="Y55" s="22"/>
      <c r="Z55" s="30"/>
      <c r="AA55" s="30"/>
      <c r="AB55" s="30"/>
      <c r="AC55" s="30"/>
      <c r="AD55" s="30"/>
      <c r="AE55" s="30"/>
      <c r="AF55" s="30"/>
      <c r="AG55" s="30"/>
      <c r="AH55" s="30"/>
    </row>
    <row r="56" spans="2:34" ht="11.1" customHeight="1">
      <c r="B56" s="28"/>
      <c r="C56" s="27"/>
      <c r="D56" s="27"/>
      <c r="E56" s="27"/>
      <c r="F56" s="29"/>
      <c r="G56" s="26"/>
      <c r="H56" s="29"/>
      <c r="I56" s="26"/>
      <c r="J56" s="29"/>
      <c r="K56" s="26"/>
      <c r="L56" s="29"/>
      <c r="M56" s="26"/>
      <c r="N56" s="29"/>
      <c r="O56" s="26"/>
      <c r="P56" s="29"/>
      <c r="Q56" s="26"/>
      <c r="R56" s="29"/>
      <c r="S56" s="26"/>
      <c r="T56" s="29"/>
      <c r="U56" s="26"/>
      <c r="V56" s="29"/>
      <c r="W56" s="26"/>
      <c r="X56" s="29"/>
      <c r="Y56" s="26"/>
      <c r="Z56" s="30"/>
      <c r="AA56" s="30"/>
      <c r="AB56" s="30"/>
      <c r="AC56" s="30"/>
      <c r="AD56" s="30"/>
      <c r="AE56" s="30"/>
      <c r="AF56" s="30"/>
      <c r="AG56" s="30"/>
      <c r="AH56" s="30"/>
    </row>
    <row r="57" spans="2:34" ht="11.1" customHeight="1">
      <c r="B57" s="31"/>
      <c r="C57" s="27"/>
      <c r="D57" s="27"/>
      <c r="E57" s="27"/>
      <c r="F57" s="29"/>
      <c r="G57" s="22"/>
      <c r="H57" s="29"/>
      <c r="I57" s="22"/>
      <c r="J57" s="29"/>
      <c r="K57" s="22"/>
      <c r="L57" s="29"/>
      <c r="M57" s="22"/>
      <c r="N57" s="29"/>
      <c r="O57" s="22"/>
      <c r="P57" s="29"/>
      <c r="Q57" s="22"/>
      <c r="R57" s="29"/>
      <c r="S57" s="22"/>
      <c r="T57" s="29"/>
      <c r="U57" s="22"/>
      <c r="V57" s="29"/>
      <c r="W57" s="22"/>
      <c r="X57" s="29"/>
      <c r="Y57" s="22"/>
      <c r="Z57" s="30"/>
      <c r="AA57" s="30"/>
      <c r="AB57" s="30"/>
      <c r="AC57" s="30"/>
      <c r="AD57" s="30"/>
      <c r="AE57" s="30"/>
      <c r="AF57" s="30"/>
      <c r="AG57" s="30"/>
      <c r="AH57" s="30"/>
    </row>
    <row r="58" spans="2:34" ht="11.1" customHeight="1">
      <c r="B58" s="28"/>
      <c r="C58" s="27"/>
      <c r="D58" s="27"/>
      <c r="E58" s="27"/>
      <c r="F58" s="29"/>
      <c r="G58" s="26"/>
      <c r="H58" s="29"/>
      <c r="I58" s="26"/>
      <c r="J58" s="29"/>
      <c r="K58" s="26"/>
      <c r="L58" s="29"/>
      <c r="M58" s="26"/>
      <c r="N58" s="29"/>
      <c r="O58" s="26"/>
      <c r="P58" s="29"/>
      <c r="Q58" s="26"/>
      <c r="R58" s="29"/>
      <c r="S58" s="26"/>
      <c r="T58" s="29"/>
      <c r="U58" s="26"/>
      <c r="V58" s="29"/>
      <c r="W58" s="26"/>
      <c r="X58" s="29"/>
      <c r="Y58" s="26"/>
      <c r="Z58" s="30"/>
      <c r="AA58" s="30"/>
      <c r="AB58" s="30"/>
      <c r="AC58" s="30"/>
      <c r="AD58" s="30"/>
      <c r="AE58" s="30"/>
      <c r="AF58" s="30"/>
      <c r="AG58" s="30"/>
      <c r="AH58" s="30"/>
    </row>
    <row r="59" spans="2:34" ht="11.1" customHeight="1">
      <c r="B59" s="31"/>
      <c r="C59" s="27"/>
      <c r="D59" s="27"/>
      <c r="E59" s="27"/>
      <c r="F59" s="29"/>
      <c r="G59" s="22"/>
      <c r="H59" s="29"/>
      <c r="I59" s="22"/>
      <c r="J59" s="29"/>
      <c r="K59" s="22"/>
      <c r="L59" s="29"/>
      <c r="M59" s="22"/>
      <c r="N59" s="29"/>
      <c r="O59" s="22"/>
      <c r="P59" s="29"/>
      <c r="Q59" s="22"/>
      <c r="R59" s="29"/>
      <c r="S59" s="22"/>
      <c r="T59" s="29"/>
      <c r="U59" s="22"/>
      <c r="V59" s="29"/>
      <c r="W59" s="22"/>
      <c r="X59" s="29"/>
      <c r="Y59" s="22"/>
      <c r="Z59" s="30"/>
      <c r="AA59" s="30"/>
      <c r="AB59" s="30"/>
      <c r="AC59" s="30"/>
      <c r="AD59" s="30"/>
      <c r="AE59" s="30"/>
      <c r="AF59" s="30"/>
      <c r="AG59" s="30"/>
      <c r="AH59" s="30"/>
    </row>
    <row r="60" spans="2:34" ht="11.1" customHeight="1">
      <c r="B60" s="28"/>
      <c r="C60" s="27"/>
      <c r="D60" s="27"/>
      <c r="E60" s="27"/>
      <c r="F60" s="29"/>
      <c r="G60" s="26"/>
      <c r="H60" s="29"/>
      <c r="I60" s="26"/>
      <c r="J60" s="29"/>
      <c r="K60" s="26"/>
      <c r="L60" s="29"/>
      <c r="M60" s="26"/>
      <c r="N60" s="29"/>
      <c r="O60" s="26"/>
      <c r="P60" s="29"/>
      <c r="Q60" s="26"/>
      <c r="R60" s="29"/>
      <c r="S60" s="26"/>
      <c r="T60" s="29"/>
      <c r="U60" s="26"/>
      <c r="V60" s="29"/>
      <c r="W60" s="26"/>
      <c r="X60" s="29"/>
      <c r="Y60" s="26"/>
      <c r="Z60" s="30"/>
      <c r="AA60" s="30"/>
      <c r="AB60" s="30"/>
      <c r="AC60" s="30"/>
      <c r="AD60" s="30"/>
      <c r="AE60" s="30"/>
      <c r="AF60" s="30"/>
      <c r="AG60" s="30"/>
      <c r="AH60" s="30"/>
    </row>
    <row r="61" spans="2:34" ht="11.1" customHeight="1">
      <c r="B61" s="31"/>
      <c r="C61" s="27"/>
      <c r="D61" s="27"/>
      <c r="E61" s="27"/>
      <c r="F61" s="29"/>
      <c r="G61" s="22"/>
      <c r="H61" s="29"/>
      <c r="I61" s="22"/>
      <c r="J61" s="29"/>
      <c r="K61" s="22"/>
      <c r="L61" s="29"/>
      <c r="M61" s="22"/>
      <c r="N61" s="29"/>
      <c r="O61" s="22"/>
      <c r="P61" s="29"/>
      <c r="Q61" s="22"/>
      <c r="R61" s="29"/>
      <c r="S61" s="22"/>
      <c r="T61" s="29"/>
      <c r="U61" s="22"/>
      <c r="V61" s="29"/>
      <c r="W61" s="22"/>
      <c r="X61" s="29"/>
      <c r="Y61" s="22"/>
      <c r="Z61" s="30"/>
      <c r="AA61" s="30"/>
      <c r="AB61" s="30"/>
      <c r="AC61" s="30"/>
      <c r="AD61" s="30"/>
      <c r="AE61" s="30"/>
      <c r="AF61" s="30"/>
      <c r="AG61" s="30"/>
      <c r="AH61" s="30"/>
    </row>
    <row r="62" spans="2:34" ht="11.1" customHeight="1">
      <c r="B62" s="28"/>
      <c r="C62" s="27"/>
      <c r="D62" s="27"/>
      <c r="E62" s="27"/>
      <c r="F62" s="29"/>
      <c r="G62" s="26"/>
      <c r="H62" s="29"/>
      <c r="I62" s="26"/>
      <c r="J62" s="29"/>
      <c r="K62" s="26"/>
      <c r="L62" s="29"/>
      <c r="M62" s="26"/>
      <c r="N62" s="29"/>
      <c r="O62" s="26"/>
      <c r="P62" s="29"/>
      <c r="Q62" s="26"/>
      <c r="R62" s="29"/>
      <c r="S62" s="26"/>
      <c r="T62" s="29"/>
      <c r="U62" s="26"/>
      <c r="V62" s="29"/>
      <c r="W62" s="26"/>
      <c r="X62" s="29"/>
      <c r="Y62" s="26"/>
      <c r="Z62" s="30"/>
      <c r="AA62" s="30"/>
      <c r="AB62" s="30"/>
      <c r="AC62" s="30"/>
      <c r="AD62" s="30"/>
      <c r="AE62" s="30"/>
      <c r="AF62" s="30"/>
      <c r="AG62" s="30"/>
      <c r="AH62" s="30"/>
    </row>
    <row r="63" spans="2:34" ht="11.1" customHeight="1">
      <c r="B63" s="31"/>
      <c r="C63" s="27"/>
      <c r="D63" s="27"/>
      <c r="E63" s="27"/>
      <c r="F63" s="29"/>
      <c r="G63" s="22"/>
      <c r="H63" s="29"/>
      <c r="I63" s="22"/>
      <c r="J63" s="29"/>
      <c r="K63" s="22"/>
      <c r="L63" s="29"/>
      <c r="M63" s="22"/>
      <c r="N63" s="29"/>
      <c r="O63" s="22"/>
      <c r="P63" s="29"/>
      <c r="Q63" s="22"/>
      <c r="R63" s="29"/>
      <c r="S63" s="22"/>
      <c r="T63" s="29"/>
      <c r="U63" s="22"/>
      <c r="V63" s="29"/>
      <c r="W63" s="22"/>
      <c r="X63" s="29"/>
      <c r="Y63" s="22"/>
      <c r="Z63" s="30"/>
      <c r="AA63" s="30"/>
      <c r="AB63" s="30"/>
      <c r="AC63" s="30"/>
      <c r="AD63" s="30"/>
      <c r="AE63" s="30"/>
      <c r="AF63" s="30"/>
      <c r="AG63" s="30"/>
      <c r="AH63" s="30"/>
    </row>
    <row r="64" spans="2:34" ht="11.1" customHeight="1">
      <c r="B64" s="28"/>
      <c r="C64" s="27"/>
      <c r="D64" s="27"/>
      <c r="E64" s="27"/>
      <c r="F64" s="29"/>
      <c r="G64" s="26"/>
      <c r="H64" s="29"/>
      <c r="I64" s="26"/>
      <c r="J64" s="29"/>
      <c r="K64" s="26"/>
      <c r="L64" s="29"/>
      <c r="M64" s="26"/>
      <c r="N64" s="29"/>
      <c r="O64" s="26"/>
      <c r="P64" s="29"/>
      <c r="Q64" s="26"/>
      <c r="R64" s="29"/>
      <c r="S64" s="26"/>
      <c r="T64" s="29"/>
      <c r="U64" s="26"/>
      <c r="V64" s="29"/>
      <c r="W64" s="26"/>
      <c r="X64" s="29"/>
      <c r="Y64" s="26"/>
      <c r="Z64" s="30"/>
      <c r="AA64" s="30"/>
      <c r="AB64" s="30"/>
      <c r="AC64" s="30"/>
      <c r="AD64" s="30"/>
      <c r="AE64" s="30"/>
      <c r="AF64" s="30"/>
      <c r="AG64" s="30"/>
      <c r="AH64" s="30"/>
    </row>
    <row r="65" spans="2:34" ht="11.1" customHeight="1">
      <c r="B65" s="31"/>
      <c r="C65" s="27"/>
      <c r="D65" s="27"/>
      <c r="E65" s="27"/>
      <c r="F65" s="29"/>
      <c r="G65" s="22"/>
      <c r="H65" s="29"/>
      <c r="I65" s="22"/>
      <c r="J65" s="29"/>
      <c r="K65" s="22"/>
      <c r="L65" s="29"/>
      <c r="M65" s="22"/>
      <c r="N65" s="29"/>
      <c r="O65" s="22"/>
      <c r="P65" s="29"/>
      <c r="Q65" s="22"/>
      <c r="R65" s="29"/>
      <c r="S65" s="22"/>
      <c r="T65" s="29"/>
      <c r="U65" s="22"/>
      <c r="V65" s="29"/>
      <c r="W65" s="22"/>
      <c r="X65" s="29"/>
      <c r="Y65" s="22"/>
      <c r="Z65" s="30"/>
      <c r="AA65" s="30"/>
      <c r="AB65" s="30"/>
      <c r="AC65" s="30"/>
      <c r="AD65" s="30"/>
      <c r="AE65" s="30"/>
      <c r="AF65" s="30"/>
      <c r="AG65" s="30"/>
      <c r="AH65" s="30"/>
    </row>
    <row r="66" spans="2:34" ht="11.1" customHeight="1">
      <c r="B66" s="28"/>
      <c r="C66" s="27"/>
      <c r="D66" s="27"/>
      <c r="E66" s="27"/>
      <c r="F66" s="29"/>
      <c r="G66" s="26"/>
      <c r="H66" s="29"/>
      <c r="I66" s="26"/>
      <c r="J66" s="29"/>
      <c r="K66" s="26"/>
      <c r="L66" s="29"/>
      <c r="M66" s="26"/>
      <c r="N66" s="29"/>
      <c r="O66" s="26"/>
      <c r="P66" s="29"/>
      <c r="Q66" s="26"/>
      <c r="R66" s="29"/>
      <c r="S66" s="26"/>
      <c r="T66" s="29"/>
      <c r="U66" s="26"/>
      <c r="V66" s="29"/>
      <c r="W66" s="26"/>
      <c r="X66" s="29"/>
      <c r="Y66" s="26"/>
      <c r="Z66" s="30"/>
      <c r="AA66" s="30"/>
      <c r="AB66" s="30"/>
      <c r="AC66" s="30"/>
      <c r="AD66" s="30"/>
      <c r="AE66" s="30"/>
      <c r="AF66" s="30"/>
      <c r="AG66" s="30"/>
      <c r="AH66" s="30"/>
    </row>
    <row r="67" spans="2:34" ht="11.1" customHeight="1">
      <c r="B67" s="31"/>
      <c r="C67" s="27"/>
      <c r="D67" s="27"/>
      <c r="E67" s="27"/>
      <c r="F67" s="29"/>
      <c r="G67" s="22"/>
      <c r="H67" s="29"/>
      <c r="I67" s="22"/>
      <c r="J67" s="29"/>
      <c r="K67" s="22"/>
      <c r="L67" s="29"/>
      <c r="M67" s="22"/>
      <c r="N67" s="29"/>
      <c r="O67" s="22"/>
      <c r="P67" s="29"/>
      <c r="Q67" s="22"/>
      <c r="R67" s="29"/>
      <c r="S67" s="22"/>
      <c r="T67" s="29"/>
      <c r="U67" s="22"/>
      <c r="V67" s="29"/>
      <c r="W67" s="22"/>
      <c r="X67" s="29"/>
      <c r="Y67" s="22"/>
      <c r="Z67" s="30"/>
      <c r="AA67" s="30"/>
      <c r="AB67" s="30"/>
      <c r="AC67" s="30"/>
      <c r="AD67" s="30"/>
      <c r="AE67" s="30"/>
      <c r="AF67" s="30"/>
      <c r="AG67" s="30"/>
      <c r="AH67" s="30"/>
    </row>
    <row r="68" spans="2:34" ht="11.1" customHeight="1">
      <c r="B68" s="28"/>
      <c r="C68" s="27"/>
      <c r="D68" s="27"/>
      <c r="E68" s="27"/>
      <c r="F68" s="29"/>
      <c r="G68" s="26"/>
      <c r="H68" s="29"/>
      <c r="I68" s="26"/>
      <c r="J68" s="29"/>
      <c r="K68" s="26"/>
      <c r="L68" s="29"/>
      <c r="M68" s="26"/>
      <c r="N68" s="29"/>
      <c r="O68" s="26"/>
      <c r="P68" s="29"/>
      <c r="Q68" s="26"/>
      <c r="R68" s="29"/>
      <c r="S68" s="26"/>
      <c r="T68" s="29"/>
      <c r="U68" s="26"/>
      <c r="V68" s="29"/>
      <c r="W68" s="26"/>
      <c r="X68" s="29"/>
      <c r="Y68" s="26"/>
      <c r="Z68" s="30"/>
      <c r="AA68" s="30"/>
      <c r="AB68" s="30"/>
      <c r="AC68" s="30"/>
      <c r="AD68" s="30"/>
      <c r="AE68" s="30"/>
      <c r="AF68" s="30"/>
      <c r="AG68" s="30"/>
      <c r="AH68" s="30"/>
    </row>
    <row r="69" spans="2:34" ht="11.1" customHeight="1">
      <c r="B69" s="31"/>
      <c r="C69" s="27"/>
      <c r="D69" s="27"/>
      <c r="E69" s="27"/>
      <c r="F69" s="29"/>
      <c r="G69" s="22"/>
      <c r="H69" s="29"/>
      <c r="I69" s="22"/>
      <c r="J69" s="29"/>
      <c r="K69" s="22"/>
      <c r="L69" s="29"/>
      <c r="M69" s="22"/>
      <c r="N69" s="29"/>
      <c r="O69" s="22"/>
      <c r="P69" s="29"/>
      <c r="Q69" s="22"/>
      <c r="R69" s="29"/>
      <c r="S69" s="22"/>
      <c r="T69" s="29"/>
      <c r="U69" s="22"/>
      <c r="V69" s="29"/>
      <c r="W69" s="22"/>
      <c r="X69" s="29"/>
      <c r="Y69" s="22"/>
      <c r="Z69" s="30"/>
      <c r="AA69" s="30"/>
      <c r="AB69" s="30"/>
      <c r="AC69" s="30"/>
      <c r="AD69" s="30"/>
      <c r="AE69" s="30"/>
      <c r="AF69" s="30"/>
      <c r="AG69" s="30"/>
      <c r="AH69" s="30"/>
    </row>
    <row r="70" spans="2:34" ht="11.1" customHeight="1">
      <c r="B70" s="28"/>
      <c r="C70" s="27"/>
      <c r="D70" s="27"/>
      <c r="E70" s="27"/>
      <c r="F70" s="29"/>
      <c r="G70" s="26"/>
      <c r="H70" s="29"/>
      <c r="I70" s="26"/>
      <c r="J70" s="29"/>
      <c r="K70" s="26"/>
      <c r="L70" s="29"/>
      <c r="M70" s="26"/>
      <c r="N70" s="29"/>
      <c r="O70" s="26"/>
      <c r="P70" s="29"/>
      <c r="Q70" s="26"/>
      <c r="R70" s="29"/>
      <c r="S70" s="26"/>
      <c r="T70" s="29"/>
      <c r="U70" s="26"/>
      <c r="V70" s="29"/>
      <c r="W70" s="26"/>
      <c r="X70" s="29"/>
      <c r="Y70" s="26"/>
      <c r="Z70" s="30"/>
      <c r="AA70" s="30"/>
      <c r="AB70" s="30"/>
      <c r="AC70" s="30"/>
      <c r="AD70" s="30"/>
      <c r="AE70" s="30"/>
      <c r="AF70" s="30"/>
      <c r="AG70" s="30"/>
      <c r="AH70" s="30"/>
    </row>
    <row r="71" spans="2:34" ht="11.1" customHeight="1">
      <c r="B71" s="31"/>
      <c r="C71" s="27"/>
      <c r="D71" s="27"/>
      <c r="E71" s="27"/>
      <c r="F71" s="29"/>
      <c r="G71" s="22"/>
      <c r="H71" s="29"/>
      <c r="I71" s="22"/>
      <c r="J71" s="29"/>
      <c r="K71" s="22"/>
      <c r="L71" s="29"/>
      <c r="M71" s="22"/>
      <c r="N71" s="29"/>
      <c r="O71" s="22"/>
      <c r="P71" s="29"/>
      <c r="Q71" s="22"/>
      <c r="R71" s="29"/>
      <c r="S71" s="22"/>
      <c r="T71" s="29"/>
      <c r="U71" s="22"/>
      <c r="V71" s="29"/>
      <c r="W71" s="22"/>
      <c r="X71" s="29"/>
      <c r="Y71" s="22"/>
      <c r="Z71" s="30"/>
      <c r="AA71" s="30"/>
      <c r="AB71" s="30"/>
      <c r="AC71" s="30"/>
      <c r="AD71" s="30"/>
      <c r="AE71" s="30"/>
      <c r="AF71" s="30"/>
      <c r="AG71" s="30"/>
      <c r="AH71" s="30"/>
    </row>
    <row r="72" spans="2:34" ht="11.1" customHeight="1">
      <c r="B72" s="28"/>
      <c r="C72" s="27"/>
      <c r="D72" s="27"/>
      <c r="E72" s="27"/>
      <c r="F72" s="29"/>
      <c r="G72" s="26"/>
      <c r="H72" s="29"/>
      <c r="I72" s="26"/>
      <c r="J72" s="29"/>
      <c r="K72" s="26"/>
      <c r="L72" s="29"/>
      <c r="M72" s="26"/>
      <c r="N72" s="29"/>
      <c r="O72" s="26"/>
      <c r="P72" s="29"/>
      <c r="Q72" s="26"/>
      <c r="R72" s="29"/>
      <c r="S72" s="26"/>
      <c r="T72" s="29"/>
      <c r="U72" s="26"/>
      <c r="V72" s="29"/>
      <c r="W72" s="26"/>
      <c r="X72" s="29"/>
      <c r="Y72" s="26"/>
      <c r="Z72" s="30"/>
      <c r="AA72" s="30"/>
      <c r="AB72" s="30"/>
      <c r="AC72" s="30"/>
      <c r="AD72" s="30"/>
      <c r="AE72" s="30"/>
      <c r="AF72" s="30"/>
      <c r="AG72" s="30"/>
      <c r="AH72" s="30"/>
    </row>
    <row r="73" spans="2:34" ht="11.1" customHeight="1">
      <c r="B73" s="31"/>
      <c r="C73" s="27"/>
      <c r="D73" s="27"/>
      <c r="E73" s="27"/>
      <c r="F73" s="29"/>
      <c r="G73" s="22"/>
      <c r="H73" s="29"/>
      <c r="I73" s="22"/>
      <c r="J73" s="29"/>
      <c r="K73" s="22"/>
      <c r="L73" s="29"/>
      <c r="M73" s="22"/>
      <c r="N73" s="29"/>
      <c r="O73" s="22"/>
      <c r="P73" s="29"/>
      <c r="Q73" s="22"/>
      <c r="R73" s="29"/>
      <c r="S73" s="22"/>
      <c r="T73" s="29"/>
      <c r="U73" s="22"/>
      <c r="V73" s="29"/>
      <c r="W73" s="22"/>
      <c r="X73" s="29"/>
      <c r="Y73" s="22"/>
      <c r="Z73" s="30"/>
      <c r="AA73" s="30"/>
      <c r="AB73" s="30"/>
      <c r="AC73" s="30"/>
      <c r="AD73" s="30"/>
      <c r="AE73" s="30"/>
      <c r="AF73" s="30"/>
      <c r="AG73" s="30"/>
      <c r="AH73" s="30"/>
    </row>
    <row r="74" spans="2:34" ht="11.1" customHeight="1">
      <c r="B74" s="28"/>
      <c r="C74" s="27"/>
      <c r="D74" s="27"/>
      <c r="E74" s="27"/>
      <c r="F74" s="29"/>
      <c r="G74" s="26"/>
      <c r="H74" s="29"/>
      <c r="I74" s="26"/>
      <c r="J74" s="29"/>
      <c r="K74" s="26"/>
      <c r="L74" s="29"/>
      <c r="M74" s="26"/>
      <c r="N74" s="29"/>
      <c r="O74" s="26"/>
      <c r="P74" s="29"/>
      <c r="Q74" s="26"/>
      <c r="R74" s="29"/>
      <c r="S74" s="26"/>
      <c r="T74" s="29"/>
      <c r="U74" s="26"/>
      <c r="V74" s="29"/>
      <c r="W74" s="26"/>
      <c r="X74" s="29"/>
      <c r="Y74" s="26"/>
      <c r="Z74" s="30"/>
      <c r="AA74" s="30"/>
      <c r="AB74" s="30"/>
      <c r="AC74" s="30"/>
      <c r="AD74" s="30"/>
      <c r="AE74" s="30"/>
      <c r="AF74" s="30"/>
      <c r="AG74" s="30"/>
      <c r="AH74" s="30"/>
    </row>
    <row r="75" spans="2:34" ht="11.1" customHeight="1">
      <c r="B75" s="31"/>
      <c r="C75" s="27"/>
      <c r="D75" s="27"/>
      <c r="E75" s="27"/>
      <c r="F75" s="29"/>
      <c r="G75" s="22"/>
      <c r="H75" s="29"/>
      <c r="I75" s="22"/>
      <c r="J75" s="29"/>
      <c r="K75" s="22"/>
      <c r="L75" s="29"/>
      <c r="M75" s="22"/>
      <c r="N75" s="29"/>
      <c r="O75" s="22"/>
      <c r="P75" s="29"/>
      <c r="Q75" s="22"/>
      <c r="R75" s="29"/>
      <c r="S75" s="22"/>
      <c r="T75" s="29"/>
      <c r="U75" s="22"/>
      <c r="V75" s="29"/>
      <c r="W75" s="22"/>
      <c r="X75" s="29"/>
      <c r="Y75" s="22"/>
      <c r="Z75" s="30"/>
      <c r="AA75" s="30"/>
      <c r="AB75" s="30"/>
    </row>
    <row r="76" spans="2:34" ht="11.1" customHeight="1">
      <c r="B76" s="28"/>
      <c r="C76" s="27"/>
      <c r="D76" s="27"/>
      <c r="E76" s="27"/>
      <c r="F76" s="29"/>
      <c r="G76" s="26"/>
      <c r="H76" s="29"/>
      <c r="I76" s="26"/>
      <c r="J76" s="29"/>
      <c r="K76" s="26"/>
      <c r="L76" s="29"/>
      <c r="M76" s="26"/>
      <c r="N76" s="29"/>
      <c r="O76" s="26"/>
      <c r="P76" s="29"/>
      <c r="Q76" s="26"/>
      <c r="R76" s="29"/>
      <c r="S76" s="26"/>
      <c r="T76" s="29"/>
      <c r="U76" s="26"/>
      <c r="V76" s="29"/>
      <c r="W76" s="26"/>
      <c r="X76" s="29"/>
      <c r="Y76" s="26"/>
      <c r="Z76" s="30"/>
      <c r="AA76" s="30"/>
      <c r="AB76" s="30"/>
    </row>
    <row r="77" spans="2:34" ht="11.1" customHeight="1">
      <c r="B77" s="31"/>
      <c r="C77" s="27"/>
      <c r="D77" s="27"/>
      <c r="E77" s="27"/>
      <c r="F77" s="29"/>
      <c r="G77" s="22"/>
      <c r="H77" s="29"/>
      <c r="I77" s="22"/>
      <c r="J77" s="29"/>
      <c r="K77" s="22"/>
      <c r="L77" s="29"/>
      <c r="M77" s="22"/>
      <c r="N77" s="29"/>
      <c r="O77" s="22"/>
      <c r="P77" s="29"/>
      <c r="Q77" s="22"/>
      <c r="R77" s="29"/>
      <c r="S77" s="22"/>
      <c r="T77" s="29"/>
      <c r="U77" s="22"/>
      <c r="V77" s="29"/>
      <c r="W77" s="22"/>
      <c r="X77" s="29"/>
      <c r="Y77" s="22"/>
      <c r="Z77" s="30"/>
      <c r="AA77" s="30"/>
      <c r="AB77" s="30"/>
    </row>
    <row r="78" spans="2:34" ht="11.1" customHeight="1">
      <c r="B78" s="28"/>
      <c r="C78" s="27"/>
      <c r="D78" s="27"/>
      <c r="E78" s="27"/>
      <c r="F78" s="29"/>
      <c r="G78" s="26"/>
      <c r="H78" s="29"/>
      <c r="I78" s="26"/>
      <c r="J78" s="29"/>
      <c r="K78" s="26"/>
      <c r="L78" s="29"/>
      <c r="M78" s="26"/>
      <c r="N78" s="29"/>
      <c r="O78" s="26"/>
      <c r="P78" s="29"/>
      <c r="Q78" s="26"/>
      <c r="R78" s="29"/>
      <c r="S78" s="26"/>
      <c r="T78" s="29"/>
      <c r="U78" s="26"/>
      <c r="V78" s="29"/>
      <c r="W78" s="26"/>
      <c r="X78" s="29"/>
      <c r="Y78" s="26"/>
      <c r="Z78" s="30"/>
      <c r="AA78" s="30"/>
      <c r="AB78" s="30"/>
    </row>
    <row r="79" spans="2:34" ht="11.1" customHeight="1">
      <c r="B79" s="31"/>
      <c r="C79" s="27"/>
      <c r="D79" s="27"/>
      <c r="E79" s="27"/>
      <c r="F79" s="29"/>
      <c r="G79" s="22"/>
      <c r="H79" s="29"/>
      <c r="I79" s="22"/>
      <c r="J79" s="29"/>
      <c r="K79" s="22"/>
      <c r="L79" s="29"/>
      <c r="M79" s="22"/>
      <c r="N79" s="29"/>
      <c r="O79" s="22"/>
      <c r="P79" s="29"/>
      <c r="Q79" s="22"/>
      <c r="R79" s="29"/>
      <c r="S79" s="22"/>
      <c r="T79" s="29"/>
      <c r="U79" s="22"/>
      <c r="V79" s="29"/>
      <c r="W79" s="22"/>
      <c r="X79" s="29"/>
      <c r="Y79" s="22"/>
      <c r="Z79" s="30"/>
      <c r="AA79" s="30"/>
      <c r="AB79" s="30"/>
    </row>
    <row r="80" spans="2:34" ht="11.1" customHeight="1">
      <c r="B80" s="28"/>
      <c r="C80" s="27"/>
      <c r="D80" s="27"/>
      <c r="E80" s="27"/>
      <c r="F80" s="29"/>
      <c r="G80" s="26"/>
      <c r="H80" s="29"/>
      <c r="I80" s="26"/>
      <c r="J80" s="29"/>
      <c r="K80" s="26"/>
      <c r="L80" s="29"/>
      <c r="M80" s="26"/>
      <c r="N80" s="29"/>
      <c r="O80" s="26"/>
      <c r="P80" s="29"/>
      <c r="Q80" s="26"/>
      <c r="R80" s="29"/>
      <c r="S80" s="26"/>
      <c r="T80" s="29"/>
      <c r="U80" s="26"/>
      <c r="V80" s="29"/>
      <c r="W80" s="26"/>
      <c r="X80" s="29"/>
      <c r="Y80" s="26"/>
      <c r="Z80" s="30"/>
      <c r="AA80" s="30"/>
      <c r="AB80" s="30"/>
    </row>
    <row r="81" spans="2:28" ht="11.1" customHeight="1">
      <c r="B81" s="31"/>
      <c r="C81" s="27"/>
      <c r="D81" s="27"/>
      <c r="E81" s="27"/>
      <c r="F81" s="29"/>
      <c r="G81" s="22"/>
      <c r="H81" s="29"/>
      <c r="I81" s="22"/>
      <c r="J81" s="29"/>
      <c r="K81" s="22"/>
      <c r="L81" s="29"/>
      <c r="M81" s="22"/>
      <c r="N81" s="29"/>
      <c r="O81" s="22"/>
      <c r="P81" s="29"/>
      <c r="Q81" s="22"/>
      <c r="R81" s="29"/>
      <c r="S81" s="22"/>
      <c r="T81" s="29"/>
      <c r="U81" s="22"/>
      <c r="V81" s="29"/>
      <c r="W81" s="22"/>
      <c r="X81" s="29"/>
      <c r="Y81" s="22"/>
      <c r="Z81" s="30"/>
      <c r="AA81" s="30"/>
      <c r="AB81" s="30"/>
    </row>
    <row r="82" spans="2:28" ht="11.1" customHeight="1">
      <c r="B82" s="28"/>
      <c r="C82" s="27"/>
      <c r="D82" s="27"/>
      <c r="E82" s="27"/>
      <c r="F82" s="29"/>
      <c r="G82" s="26"/>
      <c r="H82" s="29"/>
      <c r="I82" s="26"/>
      <c r="J82" s="29"/>
      <c r="K82" s="26"/>
      <c r="L82" s="29"/>
      <c r="M82" s="26"/>
      <c r="N82" s="29"/>
      <c r="O82" s="26"/>
      <c r="P82" s="29"/>
      <c r="Q82" s="26"/>
      <c r="R82" s="29"/>
      <c r="S82" s="26"/>
      <c r="T82" s="29"/>
      <c r="U82" s="26"/>
      <c r="V82" s="29"/>
      <c r="W82" s="26"/>
      <c r="X82" s="29"/>
      <c r="Y82" s="26"/>
      <c r="Z82" s="30"/>
      <c r="AA82" s="30"/>
      <c r="AB82" s="30"/>
    </row>
    <row r="83" spans="2:28" ht="11.1" customHeight="1">
      <c r="B83" s="31"/>
      <c r="C83" s="27"/>
      <c r="D83" s="27"/>
      <c r="E83" s="27"/>
      <c r="F83" s="29"/>
      <c r="G83" s="22"/>
      <c r="H83" s="29"/>
      <c r="I83" s="22"/>
      <c r="J83" s="29"/>
      <c r="K83" s="22"/>
      <c r="L83" s="29"/>
      <c r="M83" s="22"/>
      <c r="N83" s="29"/>
      <c r="O83" s="22"/>
      <c r="P83" s="29"/>
      <c r="Q83" s="22"/>
      <c r="R83" s="29"/>
      <c r="S83" s="22"/>
      <c r="T83" s="29"/>
      <c r="U83" s="22"/>
      <c r="V83" s="29"/>
      <c r="W83" s="22"/>
      <c r="X83" s="29"/>
      <c r="Y83" s="22"/>
      <c r="Z83" s="30"/>
      <c r="AA83" s="30"/>
      <c r="AB83" s="30"/>
    </row>
    <row r="84" spans="2:28" ht="11.1" customHeight="1">
      <c r="B84" s="28"/>
      <c r="C84" s="27"/>
      <c r="D84" s="27"/>
      <c r="E84" s="27"/>
      <c r="F84" s="29"/>
      <c r="G84" s="26"/>
      <c r="H84" s="29"/>
      <c r="I84" s="26"/>
      <c r="J84" s="29"/>
      <c r="K84" s="26"/>
      <c r="L84" s="29"/>
      <c r="M84" s="26"/>
      <c r="N84" s="29"/>
      <c r="O84" s="26"/>
      <c r="P84" s="29"/>
      <c r="Q84" s="26"/>
      <c r="R84" s="29"/>
      <c r="S84" s="26"/>
      <c r="T84" s="29"/>
      <c r="U84" s="26"/>
      <c r="V84" s="29"/>
      <c r="W84" s="26"/>
      <c r="X84" s="29"/>
      <c r="Y84" s="26"/>
      <c r="Z84" s="30"/>
      <c r="AA84" s="30"/>
      <c r="AB84" s="30"/>
    </row>
    <row r="85" spans="2:28" ht="11.1" customHeight="1">
      <c r="B85" s="31"/>
      <c r="C85" s="27"/>
      <c r="D85" s="27"/>
      <c r="E85" s="27"/>
      <c r="F85" s="29"/>
      <c r="G85" s="22"/>
      <c r="H85" s="29"/>
      <c r="I85" s="22"/>
      <c r="J85" s="29"/>
      <c r="K85" s="22"/>
      <c r="L85" s="29"/>
      <c r="M85" s="22"/>
      <c r="N85" s="29"/>
      <c r="O85" s="22"/>
      <c r="P85" s="29"/>
      <c r="Q85" s="22"/>
      <c r="R85" s="29"/>
      <c r="S85" s="22"/>
      <c r="T85" s="29"/>
      <c r="U85" s="22"/>
      <c r="V85" s="29"/>
      <c r="W85" s="22"/>
      <c r="X85" s="29"/>
      <c r="Y85" s="22"/>
      <c r="Z85" s="30"/>
      <c r="AA85" s="30"/>
      <c r="AB85" s="30"/>
    </row>
    <row r="86" spans="2:28" ht="11.1" customHeight="1">
      <c r="B86" s="28"/>
      <c r="C86" s="27"/>
      <c r="D86" s="27"/>
      <c r="E86" s="27"/>
      <c r="F86" s="29"/>
      <c r="G86" s="26"/>
      <c r="H86" s="29"/>
      <c r="I86" s="26"/>
      <c r="J86" s="29"/>
      <c r="K86" s="26"/>
      <c r="L86" s="29"/>
      <c r="M86" s="26"/>
      <c r="N86" s="29"/>
      <c r="O86" s="26"/>
      <c r="P86" s="29"/>
      <c r="Q86" s="26"/>
      <c r="R86" s="29"/>
      <c r="S86" s="26"/>
      <c r="T86" s="29"/>
      <c r="U86" s="26"/>
      <c r="V86" s="29"/>
      <c r="W86" s="26"/>
      <c r="X86" s="29"/>
      <c r="Y86" s="26"/>
      <c r="Z86" s="30"/>
      <c r="AA86" s="30"/>
      <c r="AB86" s="30"/>
    </row>
    <row r="87" spans="2:28" ht="11.1" customHeight="1">
      <c r="B87" s="31"/>
      <c r="C87" s="27"/>
      <c r="D87" s="27"/>
      <c r="E87" s="27"/>
      <c r="F87" s="29"/>
      <c r="G87" s="22"/>
      <c r="H87" s="29"/>
      <c r="I87" s="22"/>
      <c r="J87" s="29"/>
      <c r="K87" s="22"/>
      <c r="L87" s="29"/>
      <c r="M87" s="22"/>
      <c r="N87" s="29"/>
      <c r="O87" s="22"/>
      <c r="P87" s="29"/>
      <c r="Q87" s="22"/>
      <c r="R87" s="29"/>
      <c r="S87" s="22"/>
      <c r="T87" s="29"/>
      <c r="U87" s="22"/>
      <c r="V87" s="29"/>
      <c r="W87" s="22"/>
      <c r="X87" s="29"/>
      <c r="Y87" s="22"/>
      <c r="Z87" s="30"/>
      <c r="AA87" s="30"/>
      <c r="AB87" s="30"/>
    </row>
    <row r="88" spans="2:28" ht="11.1" customHeight="1">
      <c r="B88" s="28"/>
      <c r="C88" s="27"/>
      <c r="D88" s="27"/>
      <c r="E88" s="27"/>
      <c r="F88" s="29"/>
      <c r="G88" s="26"/>
      <c r="H88" s="29"/>
      <c r="I88" s="26"/>
      <c r="J88" s="29"/>
      <c r="K88" s="26"/>
      <c r="L88" s="29"/>
      <c r="M88" s="26"/>
      <c r="N88" s="29"/>
      <c r="O88" s="26"/>
      <c r="P88" s="29"/>
      <c r="Q88" s="26"/>
      <c r="R88" s="29"/>
      <c r="S88" s="26"/>
      <c r="T88" s="29"/>
      <c r="U88" s="26"/>
      <c r="V88" s="29"/>
      <c r="W88" s="26"/>
      <c r="X88" s="29"/>
      <c r="Y88" s="26"/>
      <c r="Z88" s="30"/>
      <c r="AA88" s="30"/>
      <c r="AB88" s="30"/>
    </row>
    <row r="89" spans="2:28" ht="11.1" customHeight="1">
      <c r="B89" s="31"/>
      <c r="C89" s="27"/>
      <c r="D89" s="27"/>
      <c r="E89" s="27"/>
      <c r="F89" s="29"/>
      <c r="G89" s="22"/>
      <c r="H89" s="29"/>
      <c r="I89" s="22"/>
      <c r="J89" s="29"/>
      <c r="K89" s="22"/>
      <c r="L89" s="29"/>
      <c r="M89" s="22"/>
      <c r="N89" s="29"/>
      <c r="O89" s="22"/>
      <c r="P89" s="29"/>
      <c r="Q89" s="22"/>
      <c r="R89" s="29"/>
      <c r="S89" s="22"/>
      <c r="T89" s="29"/>
      <c r="U89" s="22"/>
      <c r="V89" s="29"/>
      <c r="W89" s="22"/>
      <c r="X89" s="29"/>
      <c r="Y89" s="22"/>
      <c r="Z89" s="30"/>
      <c r="AA89" s="30"/>
      <c r="AB89" s="30"/>
    </row>
    <row r="90" spans="2:28" ht="11.1" customHeight="1">
      <c r="B90" s="28"/>
      <c r="C90" s="27"/>
      <c r="D90" s="27"/>
      <c r="E90" s="27"/>
      <c r="F90" s="29"/>
      <c r="G90" s="26"/>
      <c r="H90" s="29"/>
      <c r="I90" s="26"/>
      <c r="J90" s="29"/>
      <c r="K90" s="26"/>
      <c r="L90" s="29"/>
      <c r="M90" s="26"/>
      <c r="N90" s="29"/>
      <c r="O90" s="26"/>
      <c r="P90" s="29"/>
      <c r="Q90" s="26"/>
      <c r="R90" s="29"/>
      <c r="S90" s="26"/>
      <c r="T90" s="29"/>
      <c r="U90" s="26"/>
      <c r="V90" s="29"/>
      <c r="W90" s="26"/>
      <c r="X90" s="29"/>
      <c r="Y90" s="26"/>
      <c r="Z90" s="30"/>
      <c r="AA90" s="30"/>
      <c r="AB90" s="30"/>
    </row>
    <row r="91" spans="2:28" ht="11.1" customHeight="1">
      <c r="B91" s="31"/>
      <c r="C91" s="27"/>
      <c r="D91" s="27"/>
      <c r="E91" s="27"/>
      <c r="F91" s="29"/>
      <c r="G91" s="22"/>
      <c r="H91" s="29"/>
      <c r="I91" s="22"/>
      <c r="J91" s="29"/>
      <c r="K91" s="22"/>
      <c r="L91" s="29"/>
      <c r="M91" s="22"/>
      <c r="N91" s="29"/>
      <c r="O91" s="22"/>
      <c r="P91" s="29"/>
      <c r="Q91" s="22"/>
      <c r="R91" s="29"/>
      <c r="S91" s="22"/>
      <c r="T91" s="29"/>
      <c r="U91" s="22"/>
      <c r="V91" s="29"/>
      <c r="W91" s="22"/>
      <c r="X91" s="29"/>
      <c r="Y91" s="22"/>
      <c r="Z91" s="30"/>
      <c r="AA91" s="30"/>
      <c r="AB91" s="30"/>
    </row>
    <row r="92" spans="2:28" ht="11.1" customHeight="1">
      <c r="B92" s="28"/>
      <c r="C92" s="27"/>
      <c r="D92" s="27"/>
      <c r="E92" s="27"/>
      <c r="F92" s="29"/>
      <c r="G92" s="26"/>
      <c r="H92" s="29"/>
      <c r="I92" s="26"/>
      <c r="J92" s="29"/>
      <c r="K92" s="26"/>
      <c r="L92" s="29"/>
      <c r="M92" s="26"/>
      <c r="N92" s="29"/>
      <c r="O92" s="26"/>
      <c r="P92" s="29"/>
      <c r="Q92" s="26"/>
      <c r="R92" s="29"/>
      <c r="S92" s="26"/>
      <c r="T92" s="29"/>
      <c r="U92" s="26"/>
      <c r="V92" s="29"/>
      <c r="W92" s="26"/>
      <c r="X92" s="29"/>
      <c r="Y92" s="26"/>
      <c r="Z92" s="30"/>
      <c r="AA92" s="30"/>
      <c r="AB92" s="30"/>
    </row>
    <row r="93" spans="2:28" ht="11.1" customHeight="1">
      <c r="B93" s="31"/>
      <c r="C93" s="27"/>
      <c r="D93" s="27"/>
      <c r="E93" s="27"/>
      <c r="F93" s="29"/>
      <c r="G93" s="22"/>
      <c r="H93" s="29"/>
      <c r="I93" s="22"/>
      <c r="J93" s="29"/>
      <c r="K93" s="22"/>
      <c r="L93" s="29"/>
      <c r="M93" s="22"/>
      <c r="N93" s="29"/>
      <c r="O93" s="22"/>
      <c r="P93" s="29"/>
      <c r="Q93" s="22"/>
      <c r="R93" s="29"/>
      <c r="S93" s="22"/>
      <c r="T93" s="29"/>
      <c r="U93" s="22"/>
      <c r="V93" s="29"/>
      <c r="W93" s="22"/>
      <c r="X93" s="29"/>
      <c r="Y93" s="22"/>
      <c r="Z93" s="30"/>
      <c r="AA93" s="30"/>
      <c r="AB93" s="30"/>
    </row>
    <row r="94" spans="2:28" ht="11.1" customHeight="1">
      <c r="B94" s="28"/>
      <c r="C94" s="27"/>
      <c r="D94" s="27"/>
      <c r="E94" s="27"/>
      <c r="F94" s="29"/>
      <c r="G94" s="26"/>
      <c r="H94" s="29"/>
      <c r="I94" s="26"/>
      <c r="J94" s="29"/>
      <c r="K94" s="26"/>
      <c r="L94" s="29"/>
      <c r="M94" s="26"/>
      <c r="N94" s="29"/>
      <c r="O94" s="26"/>
      <c r="P94" s="29"/>
      <c r="Q94" s="26"/>
      <c r="R94" s="29"/>
      <c r="S94" s="26"/>
      <c r="T94" s="29"/>
      <c r="U94" s="26"/>
      <c r="V94" s="29"/>
      <c r="W94" s="26"/>
      <c r="X94" s="29"/>
      <c r="Y94" s="26"/>
      <c r="Z94" s="30"/>
      <c r="AA94" s="30"/>
      <c r="AB94" s="30"/>
    </row>
    <row r="95" spans="2:28" ht="11.1" customHeight="1">
      <c r="B95" s="31"/>
      <c r="C95" s="27"/>
      <c r="D95" s="27"/>
      <c r="E95" s="27"/>
      <c r="F95" s="29"/>
      <c r="G95" s="22"/>
      <c r="H95" s="29"/>
      <c r="I95" s="22"/>
      <c r="J95" s="29"/>
      <c r="K95" s="22"/>
      <c r="L95" s="29"/>
      <c r="M95" s="22"/>
      <c r="N95" s="29"/>
      <c r="O95" s="22"/>
      <c r="P95" s="29"/>
      <c r="Q95" s="22"/>
      <c r="R95" s="29"/>
      <c r="S95" s="22"/>
      <c r="T95" s="29"/>
      <c r="U95" s="22"/>
      <c r="V95" s="29"/>
      <c r="W95" s="22"/>
      <c r="X95" s="29"/>
      <c r="Y95" s="22"/>
      <c r="Z95" s="30"/>
      <c r="AA95" s="30"/>
      <c r="AB95" s="30"/>
    </row>
    <row r="96" spans="2:28" ht="11.1" customHeight="1">
      <c r="B96" s="28"/>
      <c r="C96" s="27"/>
      <c r="D96" s="27"/>
      <c r="E96" s="27"/>
      <c r="F96" s="29"/>
      <c r="G96" s="26"/>
      <c r="H96" s="29"/>
      <c r="I96" s="26"/>
      <c r="J96" s="29"/>
      <c r="K96" s="26"/>
      <c r="L96" s="29"/>
      <c r="M96" s="26"/>
      <c r="N96" s="29"/>
      <c r="O96" s="26"/>
      <c r="P96" s="29"/>
      <c r="Q96" s="26"/>
      <c r="R96" s="29"/>
      <c r="S96" s="26"/>
      <c r="T96" s="29"/>
      <c r="U96" s="26"/>
      <c r="V96" s="29"/>
      <c r="W96" s="26"/>
      <c r="X96" s="29"/>
      <c r="Y96" s="26"/>
      <c r="Z96" s="30"/>
      <c r="AA96" s="30"/>
      <c r="AB96" s="30"/>
    </row>
    <row r="97" spans="2:28" ht="11.1" customHeight="1">
      <c r="B97" s="31"/>
      <c r="C97" s="27"/>
      <c r="D97" s="27"/>
      <c r="E97" s="27"/>
      <c r="F97" s="29"/>
      <c r="G97" s="22"/>
      <c r="H97" s="29"/>
      <c r="I97" s="22"/>
      <c r="J97" s="29"/>
      <c r="K97" s="22"/>
      <c r="L97" s="29"/>
      <c r="M97" s="22"/>
      <c r="N97" s="29"/>
      <c r="O97" s="22"/>
      <c r="P97" s="29"/>
      <c r="Q97" s="22"/>
      <c r="R97" s="29"/>
      <c r="S97" s="22"/>
      <c r="T97" s="29"/>
      <c r="U97" s="22"/>
      <c r="V97" s="29"/>
      <c r="W97" s="22"/>
      <c r="X97" s="29"/>
      <c r="Y97" s="22"/>
      <c r="Z97" s="30"/>
      <c r="AA97" s="30"/>
      <c r="AB97" s="30"/>
    </row>
    <row r="98" spans="2:28" ht="11.1" customHeight="1">
      <c r="B98" s="28"/>
      <c r="C98" s="27"/>
      <c r="D98" s="27"/>
      <c r="E98" s="27"/>
      <c r="F98" s="29"/>
      <c r="G98" s="26"/>
      <c r="H98" s="29"/>
      <c r="I98" s="26"/>
      <c r="J98" s="29"/>
      <c r="K98" s="26"/>
      <c r="L98" s="29"/>
      <c r="M98" s="26"/>
      <c r="N98" s="29"/>
      <c r="O98" s="26"/>
      <c r="P98" s="29"/>
      <c r="Q98" s="26"/>
      <c r="R98" s="29"/>
      <c r="S98" s="26"/>
      <c r="T98" s="29"/>
      <c r="U98" s="26"/>
      <c r="V98" s="29"/>
      <c r="W98" s="26"/>
      <c r="X98" s="29"/>
      <c r="Y98" s="26"/>
      <c r="Z98" s="30"/>
      <c r="AA98" s="30"/>
      <c r="AB98" s="30"/>
    </row>
    <row r="99" spans="2:28" ht="11.1" customHeight="1">
      <c r="B99" s="31"/>
      <c r="C99" s="27"/>
      <c r="D99" s="27"/>
      <c r="E99" s="27"/>
      <c r="F99" s="29"/>
      <c r="G99" s="22"/>
      <c r="H99" s="29"/>
      <c r="I99" s="22"/>
      <c r="J99" s="29"/>
      <c r="K99" s="22"/>
      <c r="L99" s="29"/>
      <c r="M99" s="22"/>
      <c r="N99" s="29"/>
      <c r="O99" s="22"/>
      <c r="P99" s="29"/>
      <c r="Q99" s="22"/>
      <c r="R99" s="29"/>
      <c r="S99" s="22"/>
      <c r="T99" s="29"/>
      <c r="U99" s="22"/>
      <c r="V99" s="29"/>
      <c r="W99" s="22"/>
      <c r="X99" s="29"/>
      <c r="Y99" s="22"/>
      <c r="Z99" s="30"/>
      <c r="AA99" s="30"/>
      <c r="AB99" s="30"/>
    </row>
    <row r="100" spans="2:28" ht="11.1" customHeight="1">
      <c r="B100" s="28"/>
      <c r="C100" s="27"/>
      <c r="D100" s="27"/>
      <c r="E100" s="27"/>
      <c r="F100" s="29"/>
      <c r="G100" s="26"/>
      <c r="H100" s="29"/>
      <c r="I100" s="26"/>
      <c r="J100" s="29"/>
      <c r="K100" s="26"/>
      <c r="L100" s="29"/>
      <c r="M100" s="26"/>
      <c r="N100" s="29"/>
      <c r="O100" s="26"/>
      <c r="P100" s="29"/>
      <c r="Q100" s="26"/>
      <c r="R100" s="29"/>
      <c r="S100" s="26"/>
      <c r="T100" s="29"/>
      <c r="U100" s="26"/>
      <c r="V100" s="29"/>
      <c r="W100" s="26"/>
      <c r="X100" s="29"/>
      <c r="Y100" s="26"/>
      <c r="Z100" s="30"/>
      <c r="AA100" s="30"/>
      <c r="AB100" s="30"/>
    </row>
    <row r="101" spans="2:28" ht="11.1" customHeight="1">
      <c r="B101" s="31"/>
      <c r="C101" s="27"/>
      <c r="D101" s="27"/>
      <c r="E101" s="27"/>
      <c r="F101" s="29"/>
      <c r="G101" s="22"/>
      <c r="H101" s="29"/>
      <c r="I101" s="22"/>
      <c r="J101" s="29"/>
      <c r="K101" s="22"/>
      <c r="L101" s="29"/>
      <c r="M101" s="22"/>
      <c r="N101" s="29"/>
      <c r="O101" s="22"/>
      <c r="P101" s="29"/>
      <c r="Q101" s="22"/>
      <c r="R101" s="29"/>
      <c r="S101" s="22"/>
      <c r="T101" s="29"/>
      <c r="U101" s="22"/>
      <c r="V101" s="29"/>
      <c r="W101" s="22"/>
      <c r="X101" s="29"/>
      <c r="Y101" s="22"/>
      <c r="Z101" s="30"/>
      <c r="AA101" s="30"/>
      <c r="AB101" s="30"/>
    </row>
    <row r="102" spans="2:28" ht="11.1" customHeight="1">
      <c r="B102" s="28"/>
      <c r="C102" s="27"/>
      <c r="D102" s="27"/>
      <c r="E102" s="27"/>
      <c r="F102" s="29"/>
      <c r="G102" s="26"/>
      <c r="H102" s="29"/>
      <c r="I102" s="26"/>
      <c r="J102" s="29"/>
      <c r="K102" s="26"/>
      <c r="L102" s="29"/>
      <c r="M102" s="26"/>
      <c r="N102" s="29"/>
      <c r="O102" s="26"/>
      <c r="P102" s="29"/>
      <c r="Q102" s="26"/>
      <c r="R102" s="29"/>
      <c r="S102" s="26"/>
      <c r="T102" s="29"/>
      <c r="U102" s="26"/>
      <c r="V102" s="29"/>
      <c r="W102" s="26"/>
      <c r="X102" s="29"/>
      <c r="Y102" s="26"/>
      <c r="Z102" s="30"/>
      <c r="AA102" s="30"/>
      <c r="AB102" s="30"/>
    </row>
    <row r="103" spans="2:28" ht="11.1" customHeight="1">
      <c r="B103" s="31"/>
      <c r="C103" s="27"/>
      <c r="D103" s="27"/>
      <c r="E103" s="27"/>
      <c r="F103" s="29"/>
      <c r="G103" s="22"/>
      <c r="H103" s="29"/>
      <c r="I103" s="22"/>
      <c r="J103" s="29"/>
      <c r="K103" s="22"/>
      <c r="L103" s="29"/>
      <c r="M103" s="22"/>
      <c r="N103" s="29"/>
      <c r="O103" s="22"/>
      <c r="P103" s="29"/>
      <c r="Q103" s="22"/>
      <c r="R103" s="29"/>
      <c r="S103" s="22"/>
      <c r="T103" s="29"/>
      <c r="U103" s="22"/>
      <c r="V103" s="29"/>
      <c r="W103" s="22"/>
      <c r="X103" s="29"/>
      <c r="Y103" s="22"/>
      <c r="Z103" s="30"/>
      <c r="AA103" s="30"/>
      <c r="AB103" s="30"/>
    </row>
    <row r="104" spans="2:28" ht="11.1" customHeight="1">
      <c r="B104" s="28"/>
      <c r="C104" s="27"/>
      <c r="D104" s="27"/>
      <c r="E104" s="27"/>
      <c r="F104" s="29"/>
      <c r="G104" s="26"/>
      <c r="H104" s="29"/>
      <c r="I104" s="26"/>
      <c r="J104" s="29"/>
      <c r="K104" s="26"/>
      <c r="L104" s="29"/>
      <c r="M104" s="26"/>
      <c r="N104" s="29"/>
      <c r="O104" s="26"/>
      <c r="P104" s="29"/>
      <c r="Q104" s="26"/>
      <c r="R104" s="29"/>
      <c r="S104" s="26"/>
      <c r="T104" s="29"/>
      <c r="U104" s="26"/>
      <c r="V104" s="29"/>
      <c r="W104" s="26"/>
      <c r="X104" s="29"/>
      <c r="Y104" s="26"/>
      <c r="Z104" s="30"/>
      <c r="AA104" s="30"/>
      <c r="AB104" s="30"/>
    </row>
    <row r="105" spans="2:28" ht="11.1" customHeight="1">
      <c r="B105" s="31"/>
      <c r="C105" s="27"/>
      <c r="D105" s="27"/>
      <c r="E105" s="27"/>
      <c r="F105" s="29"/>
      <c r="G105" s="22"/>
      <c r="H105" s="29"/>
      <c r="I105" s="22"/>
      <c r="J105" s="29"/>
      <c r="K105" s="22"/>
      <c r="L105" s="29"/>
      <c r="M105" s="22"/>
      <c r="N105" s="29"/>
      <c r="O105" s="22"/>
      <c r="P105" s="29"/>
      <c r="Q105" s="22"/>
      <c r="R105" s="29"/>
      <c r="S105" s="22"/>
      <c r="T105" s="29"/>
      <c r="U105" s="22"/>
      <c r="V105" s="29"/>
      <c r="W105" s="22"/>
      <c r="X105" s="29"/>
      <c r="Y105" s="22"/>
      <c r="Z105" s="30"/>
      <c r="AA105" s="30"/>
      <c r="AB105" s="30"/>
    </row>
    <row r="106" spans="2:28" ht="11.1" customHeight="1">
      <c r="B106" s="28"/>
      <c r="C106" s="27"/>
      <c r="D106" s="27"/>
      <c r="E106" s="27"/>
      <c r="F106" s="29"/>
      <c r="G106" s="26"/>
      <c r="H106" s="29"/>
      <c r="I106" s="26"/>
      <c r="J106" s="29"/>
      <c r="K106" s="26"/>
      <c r="L106" s="29"/>
      <c r="M106" s="26"/>
      <c r="N106" s="29"/>
      <c r="O106" s="26"/>
      <c r="P106" s="29"/>
      <c r="Q106" s="26"/>
      <c r="R106" s="29"/>
      <c r="S106" s="26"/>
      <c r="T106" s="29"/>
      <c r="U106" s="26"/>
      <c r="V106" s="29"/>
      <c r="W106" s="26"/>
      <c r="X106" s="29"/>
      <c r="Y106" s="26"/>
      <c r="Z106" s="30"/>
      <c r="AA106" s="30"/>
      <c r="AB106" s="30"/>
    </row>
    <row r="107" spans="2:28" ht="11.1" customHeight="1">
      <c r="B107" s="31"/>
      <c r="C107" s="27"/>
      <c r="D107" s="27"/>
      <c r="E107" s="27"/>
      <c r="F107" s="29"/>
      <c r="G107" s="22"/>
      <c r="H107" s="29"/>
      <c r="I107" s="22"/>
      <c r="J107" s="29"/>
      <c r="K107" s="22"/>
      <c r="L107" s="29"/>
      <c r="M107" s="22"/>
      <c r="N107" s="29"/>
      <c r="O107" s="22"/>
      <c r="P107" s="29"/>
      <c r="Q107" s="22"/>
      <c r="R107" s="29"/>
      <c r="S107" s="22"/>
      <c r="T107" s="29"/>
      <c r="U107" s="22"/>
      <c r="V107" s="29"/>
      <c r="W107" s="22"/>
      <c r="X107" s="29"/>
      <c r="Y107" s="22"/>
      <c r="Z107" s="30"/>
      <c r="AA107" s="30"/>
      <c r="AB107" s="30"/>
    </row>
    <row r="108" spans="2:28" ht="11.1" customHeight="1">
      <c r="B108" s="28"/>
      <c r="C108" s="27"/>
      <c r="D108" s="27"/>
      <c r="E108" s="27"/>
      <c r="F108" s="29"/>
      <c r="G108" s="26"/>
      <c r="H108" s="29"/>
      <c r="I108" s="26"/>
      <c r="J108" s="29"/>
      <c r="K108" s="26"/>
      <c r="L108" s="29"/>
      <c r="M108" s="26"/>
      <c r="N108" s="29"/>
      <c r="O108" s="26"/>
      <c r="P108" s="29"/>
      <c r="Q108" s="26"/>
      <c r="R108" s="29"/>
      <c r="S108" s="26"/>
      <c r="T108" s="29"/>
      <c r="U108" s="26"/>
      <c r="V108" s="29"/>
      <c r="W108" s="26"/>
      <c r="X108" s="29"/>
      <c r="Y108" s="26"/>
      <c r="Z108" s="30"/>
      <c r="AA108" s="30"/>
      <c r="AB108" s="30"/>
    </row>
    <row r="109" spans="2:28" ht="11.1" customHeight="1">
      <c r="B109" s="31"/>
      <c r="C109" s="27"/>
      <c r="D109" s="27"/>
      <c r="E109" s="27"/>
      <c r="F109" s="29"/>
      <c r="G109" s="22"/>
      <c r="H109" s="29"/>
      <c r="I109" s="22"/>
      <c r="J109" s="29"/>
      <c r="K109" s="22"/>
      <c r="L109" s="29"/>
      <c r="M109" s="22"/>
      <c r="N109" s="29"/>
      <c r="O109" s="22"/>
      <c r="P109" s="29"/>
      <c r="Q109" s="22"/>
      <c r="R109" s="29"/>
      <c r="S109" s="22"/>
      <c r="T109" s="29"/>
      <c r="U109" s="22"/>
      <c r="V109" s="29"/>
      <c r="W109" s="22"/>
      <c r="X109" s="29"/>
      <c r="Y109" s="22"/>
      <c r="Z109" s="30"/>
      <c r="AA109" s="30"/>
      <c r="AB109" s="30"/>
    </row>
    <row r="110" spans="2:28" ht="11.1" customHeight="1">
      <c r="B110" s="28"/>
      <c r="C110" s="27"/>
      <c r="D110" s="27"/>
      <c r="E110" s="27"/>
      <c r="F110" s="29"/>
      <c r="G110" s="26"/>
      <c r="H110" s="29"/>
      <c r="I110" s="26"/>
      <c r="J110" s="29"/>
      <c r="K110" s="26"/>
      <c r="L110" s="29"/>
      <c r="M110" s="26"/>
      <c r="N110" s="29"/>
      <c r="O110" s="26"/>
      <c r="P110" s="29"/>
      <c r="Q110" s="26"/>
      <c r="R110" s="29"/>
      <c r="S110" s="26"/>
      <c r="T110" s="29"/>
      <c r="U110" s="26"/>
      <c r="V110" s="29"/>
      <c r="W110" s="26"/>
      <c r="X110" s="29"/>
      <c r="Y110" s="26"/>
      <c r="Z110" s="30"/>
      <c r="AA110" s="30"/>
      <c r="AB110" s="30"/>
    </row>
    <row r="111" spans="2:28" ht="11.1" customHeight="1">
      <c r="B111" s="31"/>
      <c r="C111" s="27"/>
      <c r="D111" s="27"/>
      <c r="E111" s="27"/>
      <c r="F111" s="29"/>
      <c r="G111" s="22"/>
      <c r="H111" s="29"/>
      <c r="I111" s="22"/>
      <c r="J111" s="29"/>
      <c r="K111" s="22"/>
      <c r="L111" s="29"/>
      <c r="M111" s="22"/>
      <c r="N111" s="29"/>
      <c r="O111" s="22"/>
      <c r="P111" s="29"/>
      <c r="Q111" s="22"/>
      <c r="R111" s="29"/>
      <c r="S111" s="22"/>
      <c r="T111" s="29"/>
      <c r="U111" s="22"/>
      <c r="V111" s="29"/>
      <c r="W111" s="22"/>
      <c r="X111" s="29"/>
      <c r="Y111" s="22"/>
      <c r="Z111" s="30"/>
      <c r="AA111" s="30"/>
      <c r="AB111" s="30"/>
    </row>
    <row r="112" spans="2:28" ht="11.1" customHeight="1">
      <c r="B112" s="28"/>
      <c r="C112" s="27"/>
      <c r="D112" s="27"/>
      <c r="E112" s="27"/>
      <c r="F112" s="29"/>
      <c r="G112" s="26"/>
      <c r="H112" s="29"/>
      <c r="I112" s="26"/>
      <c r="J112" s="29"/>
      <c r="K112" s="26"/>
      <c r="L112" s="29"/>
      <c r="M112" s="26"/>
      <c r="N112" s="29"/>
      <c r="O112" s="26"/>
      <c r="P112" s="29"/>
      <c r="Q112" s="26"/>
      <c r="R112" s="29"/>
      <c r="S112" s="26"/>
      <c r="T112" s="29"/>
      <c r="U112" s="26"/>
      <c r="V112" s="29"/>
      <c r="W112" s="26"/>
      <c r="X112" s="29"/>
      <c r="Y112" s="26"/>
      <c r="Z112" s="30"/>
      <c r="AA112" s="30"/>
      <c r="AB112" s="30"/>
    </row>
    <row r="113" spans="2:28" ht="11.1" customHeight="1">
      <c r="B113" s="31"/>
      <c r="C113" s="27"/>
      <c r="D113" s="27"/>
      <c r="E113" s="27"/>
      <c r="F113" s="29"/>
      <c r="G113" s="22"/>
      <c r="H113" s="29"/>
      <c r="I113" s="22"/>
      <c r="J113" s="29"/>
      <c r="K113" s="22"/>
      <c r="L113" s="29"/>
      <c r="M113" s="22"/>
      <c r="N113" s="29"/>
      <c r="O113" s="22"/>
      <c r="P113" s="29"/>
      <c r="Q113" s="22"/>
      <c r="R113" s="29"/>
      <c r="S113" s="22"/>
      <c r="T113" s="29"/>
      <c r="U113" s="22"/>
      <c r="V113" s="29"/>
      <c r="W113" s="22"/>
      <c r="X113" s="29"/>
      <c r="Y113" s="22"/>
      <c r="Z113" s="30"/>
      <c r="AA113" s="30"/>
      <c r="AB113" s="30"/>
    </row>
    <row r="114" spans="2:28" ht="11.1" customHeight="1">
      <c r="B114" s="28"/>
      <c r="C114" s="27"/>
      <c r="D114" s="27"/>
      <c r="E114" s="27"/>
      <c r="F114" s="29"/>
      <c r="G114" s="26"/>
      <c r="H114" s="29"/>
      <c r="I114" s="26"/>
      <c r="J114" s="29"/>
      <c r="K114" s="26"/>
      <c r="L114" s="29"/>
      <c r="M114" s="26"/>
      <c r="N114" s="29"/>
      <c r="O114" s="26"/>
      <c r="P114" s="29"/>
      <c r="Q114" s="26"/>
      <c r="R114" s="29"/>
      <c r="S114" s="26"/>
      <c r="T114" s="29"/>
      <c r="U114" s="26"/>
      <c r="V114" s="29"/>
      <c r="W114" s="26"/>
      <c r="X114" s="29"/>
      <c r="Y114" s="26"/>
      <c r="Z114" s="30"/>
      <c r="AA114" s="30"/>
      <c r="AB114" s="30"/>
    </row>
    <row r="115" spans="2:28" ht="11.1" customHeight="1">
      <c r="B115" s="31"/>
      <c r="C115" s="27"/>
      <c r="D115" s="27"/>
      <c r="E115" s="27"/>
      <c r="F115" s="29"/>
      <c r="G115" s="22"/>
      <c r="H115" s="29"/>
      <c r="I115" s="22"/>
      <c r="J115" s="29"/>
      <c r="K115" s="22"/>
      <c r="L115" s="29"/>
      <c r="M115" s="22"/>
      <c r="N115" s="29"/>
      <c r="O115" s="22"/>
      <c r="P115" s="29"/>
      <c r="Q115" s="22"/>
      <c r="R115" s="29"/>
      <c r="S115" s="22"/>
      <c r="T115" s="29"/>
      <c r="U115" s="22"/>
      <c r="V115" s="29"/>
      <c r="W115" s="22"/>
      <c r="X115" s="29"/>
      <c r="Y115" s="22"/>
      <c r="Z115" s="30"/>
      <c r="AA115" s="30"/>
      <c r="AB115" s="30"/>
    </row>
    <row r="116" spans="2:28" ht="11.1" customHeight="1">
      <c r="B116" s="28"/>
      <c r="C116" s="27"/>
      <c r="D116" s="27"/>
      <c r="E116" s="27"/>
      <c r="F116" s="29"/>
      <c r="G116" s="26"/>
      <c r="H116" s="29"/>
      <c r="I116" s="26"/>
      <c r="J116" s="29"/>
      <c r="K116" s="26"/>
      <c r="L116" s="29"/>
      <c r="M116" s="26"/>
      <c r="N116" s="29"/>
      <c r="O116" s="26"/>
      <c r="P116" s="29"/>
      <c r="Q116" s="26"/>
      <c r="R116" s="29"/>
      <c r="S116" s="26"/>
      <c r="T116" s="29"/>
      <c r="U116" s="26"/>
      <c r="V116" s="29"/>
      <c r="W116" s="26"/>
      <c r="X116" s="29"/>
      <c r="Y116" s="26"/>
      <c r="Z116" s="30"/>
      <c r="AA116" s="30"/>
      <c r="AB116" s="30"/>
    </row>
    <row r="117" spans="2:28" ht="11.1" customHeight="1">
      <c r="B117" s="31"/>
      <c r="C117" s="27"/>
      <c r="D117" s="27"/>
      <c r="E117" s="27"/>
      <c r="F117" s="29"/>
      <c r="G117" s="22"/>
      <c r="H117" s="29"/>
      <c r="I117" s="22"/>
      <c r="J117" s="29"/>
      <c r="K117" s="22"/>
      <c r="L117" s="29"/>
      <c r="M117" s="22"/>
      <c r="N117" s="29"/>
      <c r="O117" s="22"/>
      <c r="P117" s="29"/>
      <c r="Q117" s="22"/>
      <c r="R117" s="29"/>
      <c r="S117" s="22"/>
      <c r="T117" s="29"/>
      <c r="U117" s="22"/>
      <c r="V117" s="29"/>
      <c r="W117" s="22"/>
      <c r="X117" s="29"/>
      <c r="Y117" s="22"/>
      <c r="Z117" s="30"/>
      <c r="AA117" s="30"/>
      <c r="AB117" s="30"/>
    </row>
    <row r="118" spans="2:28" ht="11.1" customHeight="1">
      <c r="B118" s="28"/>
      <c r="C118" s="27"/>
      <c r="D118" s="27"/>
      <c r="E118" s="27"/>
      <c r="F118" s="29"/>
      <c r="G118" s="26"/>
      <c r="H118" s="29"/>
      <c r="I118" s="26"/>
      <c r="J118" s="29"/>
      <c r="K118" s="26"/>
      <c r="L118" s="29"/>
      <c r="M118" s="26"/>
      <c r="N118" s="29"/>
      <c r="O118" s="26"/>
      <c r="P118" s="29"/>
      <c r="Q118" s="26"/>
      <c r="R118" s="29"/>
      <c r="S118" s="26"/>
      <c r="T118" s="29"/>
      <c r="U118" s="26"/>
      <c r="V118" s="29"/>
      <c r="W118" s="26"/>
      <c r="X118" s="29"/>
      <c r="Y118" s="26"/>
      <c r="Z118" s="30"/>
      <c r="AA118" s="30"/>
      <c r="AB118" s="30"/>
    </row>
    <row r="119" spans="2:28" ht="11.1" customHeight="1">
      <c r="B119" s="31"/>
      <c r="C119" s="27"/>
      <c r="D119" s="27"/>
      <c r="E119" s="27"/>
      <c r="F119" s="29"/>
      <c r="G119" s="22"/>
      <c r="H119" s="29"/>
      <c r="I119" s="22"/>
      <c r="J119" s="29"/>
      <c r="K119" s="22"/>
      <c r="L119" s="29"/>
      <c r="M119" s="22"/>
      <c r="N119" s="29"/>
      <c r="O119" s="22"/>
      <c r="P119" s="29"/>
      <c r="Q119" s="22"/>
      <c r="R119" s="29"/>
      <c r="S119" s="22"/>
      <c r="T119" s="29"/>
      <c r="U119" s="22"/>
      <c r="V119" s="29"/>
      <c r="W119" s="22"/>
      <c r="X119" s="29"/>
      <c r="Y119" s="22"/>
      <c r="Z119" s="30"/>
      <c r="AA119" s="30"/>
      <c r="AB119" s="30"/>
    </row>
    <row r="120" spans="2:28" ht="11.1" customHeight="1">
      <c r="B120" s="28"/>
      <c r="C120" s="27"/>
      <c r="D120" s="27"/>
      <c r="E120" s="27"/>
      <c r="F120" s="29"/>
      <c r="G120" s="26"/>
      <c r="H120" s="29"/>
      <c r="I120" s="26"/>
      <c r="J120" s="29"/>
      <c r="K120" s="26"/>
      <c r="L120" s="29"/>
      <c r="M120" s="26"/>
      <c r="N120" s="29"/>
      <c r="O120" s="26"/>
      <c r="P120" s="29"/>
      <c r="Q120" s="26"/>
      <c r="R120" s="29"/>
      <c r="S120" s="26"/>
      <c r="T120" s="29"/>
      <c r="U120" s="26"/>
      <c r="V120" s="29"/>
      <c r="W120" s="26"/>
      <c r="X120" s="29"/>
      <c r="Y120" s="26"/>
      <c r="Z120" s="30"/>
      <c r="AA120" s="30"/>
      <c r="AB120" s="30"/>
    </row>
    <row r="121" spans="2:28" ht="11.1" customHeight="1">
      <c r="B121" s="31"/>
      <c r="C121" s="27"/>
      <c r="D121" s="27"/>
      <c r="E121" s="27"/>
      <c r="F121" s="29"/>
      <c r="G121" s="22"/>
      <c r="H121" s="29"/>
      <c r="I121" s="22"/>
      <c r="J121" s="29"/>
      <c r="K121" s="22"/>
      <c r="L121" s="29"/>
      <c r="M121" s="22"/>
      <c r="N121" s="29"/>
      <c r="O121" s="22"/>
      <c r="P121" s="29"/>
      <c r="Q121" s="22"/>
      <c r="R121" s="29"/>
      <c r="S121" s="22"/>
      <c r="T121" s="29"/>
      <c r="U121" s="22"/>
      <c r="V121" s="29"/>
      <c r="W121" s="22"/>
      <c r="X121" s="29"/>
      <c r="Y121" s="22"/>
      <c r="Z121" s="30"/>
      <c r="AA121" s="30"/>
      <c r="AB121" s="30"/>
    </row>
    <row r="122" spans="2:28" ht="11.1" customHeight="1">
      <c r="B122" s="28"/>
      <c r="C122" s="27"/>
      <c r="D122" s="27"/>
      <c r="E122" s="27"/>
      <c r="F122" s="29"/>
      <c r="G122" s="26"/>
      <c r="H122" s="29"/>
      <c r="I122" s="26"/>
      <c r="J122" s="29"/>
      <c r="K122" s="26"/>
      <c r="L122" s="29"/>
      <c r="M122" s="26"/>
      <c r="N122" s="29"/>
      <c r="O122" s="26"/>
      <c r="P122" s="29"/>
      <c r="Q122" s="26"/>
      <c r="R122" s="29"/>
      <c r="S122" s="26"/>
      <c r="T122" s="29"/>
      <c r="U122" s="26"/>
      <c r="V122" s="29"/>
      <c r="W122" s="26"/>
      <c r="X122" s="29"/>
      <c r="Y122" s="26"/>
      <c r="Z122" s="30"/>
      <c r="AA122" s="30"/>
      <c r="AB122" s="30"/>
    </row>
    <row r="123" spans="2:28" ht="11.1" customHeight="1">
      <c r="B123" s="31"/>
      <c r="C123" s="27"/>
      <c r="D123" s="27"/>
      <c r="E123" s="27"/>
      <c r="F123" s="29"/>
      <c r="G123" s="22"/>
      <c r="H123" s="29"/>
      <c r="I123" s="22"/>
      <c r="J123" s="29"/>
      <c r="K123" s="22"/>
      <c r="L123" s="29"/>
      <c r="M123" s="22"/>
      <c r="N123" s="29"/>
      <c r="O123" s="22"/>
      <c r="P123" s="29"/>
      <c r="Q123" s="22"/>
      <c r="R123" s="29"/>
      <c r="S123" s="22"/>
      <c r="T123" s="29"/>
      <c r="U123" s="22"/>
      <c r="V123" s="29"/>
      <c r="W123" s="22"/>
      <c r="X123" s="29"/>
      <c r="Y123" s="22"/>
      <c r="Z123" s="30"/>
      <c r="AA123" s="30"/>
      <c r="AB123" s="30"/>
    </row>
    <row r="124" spans="2:28" ht="11.1" customHeight="1">
      <c r="B124" s="28"/>
      <c r="C124" s="27"/>
      <c r="D124" s="27"/>
      <c r="E124" s="27"/>
      <c r="F124" s="29"/>
      <c r="G124" s="26"/>
      <c r="H124" s="29"/>
      <c r="I124" s="26"/>
      <c r="J124" s="29"/>
      <c r="K124" s="26"/>
      <c r="L124" s="29"/>
      <c r="M124" s="26"/>
      <c r="N124" s="29"/>
      <c r="O124" s="26"/>
      <c r="P124" s="29"/>
      <c r="Q124" s="26"/>
      <c r="R124" s="29"/>
      <c r="S124" s="26"/>
      <c r="T124" s="29"/>
      <c r="U124" s="26"/>
      <c r="V124" s="29"/>
      <c r="W124" s="26"/>
      <c r="X124" s="29"/>
      <c r="Y124" s="26"/>
      <c r="Z124" s="30"/>
      <c r="AA124" s="30"/>
      <c r="AB124" s="30"/>
    </row>
    <row r="125" spans="2:28" ht="11.1" customHeight="1">
      <c r="B125" s="31"/>
      <c r="C125" s="27"/>
      <c r="D125" s="27"/>
      <c r="E125" s="27"/>
      <c r="F125" s="29"/>
      <c r="G125" s="22"/>
      <c r="H125" s="29"/>
      <c r="I125" s="22"/>
      <c r="J125" s="29"/>
      <c r="K125" s="22"/>
      <c r="L125" s="29"/>
      <c r="M125" s="22"/>
      <c r="N125" s="29"/>
      <c r="O125" s="22"/>
      <c r="P125" s="29"/>
      <c r="Q125" s="22"/>
      <c r="R125" s="29"/>
      <c r="S125" s="22"/>
      <c r="T125" s="29"/>
      <c r="U125" s="22"/>
      <c r="V125" s="29"/>
      <c r="W125" s="22"/>
      <c r="X125" s="29"/>
      <c r="Y125" s="22"/>
      <c r="Z125" s="30"/>
      <c r="AA125" s="30"/>
      <c r="AB125" s="30"/>
    </row>
    <row r="126" spans="2:28" ht="11.1" customHeight="1">
      <c r="B126" s="28"/>
      <c r="C126" s="27"/>
      <c r="D126" s="27"/>
      <c r="E126" s="27"/>
      <c r="F126" s="29"/>
      <c r="G126" s="26"/>
      <c r="H126" s="29"/>
      <c r="I126" s="26"/>
      <c r="J126" s="29"/>
      <c r="K126" s="26"/>
      <c r="L126" s="29"/>
      <c r="M126" s="26"/>
      <c r="N126" s="29"/>
      <c r="O126" s="26"/>
      <c r="P126" s="29"/>
      <c r="Q126" s="26"/>
      <c r="R126" s="29"/>
      <c r="S126" s="26"/>
      <c r="T126" s="29"/>
      <c r="U126" s="26"/>
      <c r="V126" s="29"/>
      <c r="W126" s="26"/>
      <c r="X126" s="29"/>
      <c r="Y126" s="26"/>
      <c r="Z126" s="30"/>
      <c r="AA126" s="30"/>
      <c r="AB126" s="30"/>
    </row>
    <row r="127" spans="2:28" ht="11.1" customHeight="1">
      <c r="B127" s="31"/>
      <c r="C127" s="27"/>
      <c r="D127" s="27"/>
      <c r="E127" s="27"/>
      <c r="F127" s="29"/>
      <c r="G127" s="22"/>
      <c r="H127" s="29"/>
      <c r="I127" s="22"/>
      <c r="J127" s="29"/>
      <c r="K127" s="22"/>
      <c r="L127" s="29"/>
      <c r="M127" s="22"/>
      <c r="N127" s="29"/>
      <c r="O127" s="22"/>
      <c r="P127" s="29"/>
      <c r="Q127" s="22"/>
      <c r="R127" s="29"/>
      <c r="S127" s="22"/>
      <c r="T127" s="29"/>
      <c r="U127" s="22"/>
      <c r="V127" s="29"/>
      <c r="W127" s="22"/>
      <c r="X127" s="29"/>
      <c r="Y127" s="22"/>
      <c r="Z127" s="30"/>
      <c r="AA127" s="30"/>
      <c r="AB127" s="30"/>
    </row>
    <row r="128" spans="2:28" ht="11.1" customHeight="1">
      <c r="B128" s="28"/>
      <c r="C128" s="27"/>
      <c r="D128" s="27"/>
      <c r="E128" s="27"/>
      <c r="F128" s="29"/>
      <c r="G128" s="26"/>
      <c r="H128" s="29"/>
      <c r="I128" s="26"/>
      <c r="J128" s="29"/>
      <c r="K128" s="26"/>
      <c r="L128" s="29"/>
      <c r="M128" s="26"/>
      <c r="N128" s="29"/>
      <c r="O128" s="26"/>
      <c r="P128" s="29"/>
      <c r="Q128" s="26"/>
      <c r="R128" s="29"/>
      <c r="S128" s="26"/>
      <c r="T128" s="29"/>
      <c r="U128" s="26"/>
      <c r="V128" s="29"/>
      <c r="W128" s="26"/>
      <c r="X128" s="29"/>
      <c r="Y128" s="26"/>
      <c r="Z128" s="30"/>
      <c r="AA128" s="30"/>
      <c r="AB128" s="30"/>
    </row>
    <row r="129" spans="2:31" ht="11.1" customHeight="1">
      <c r="B129" s="31"/>
      <c r="C129" s="27"/>
      <c r="D129" s="27"/>
      <c r="E129" s="27"/>
      <c r="F129" s="29"/>
      <c r="G129" s="22"/>
      <c r="H129" s="29"/>
      <c r="I129" s="22"/>
      <c r="J129" s="29"/>
      <c r="K129" s="22"/>
      <c r="L129" s="29"/>
      <c r="M129" s="22"/>
      <c r="N129" s="29"/>
      <c r="O129" s="22"/>
      <c r="P129" s="29"/>
      <c r="Q129" s="22"/>
      <c r="R129" s="29"/>
      <c r="S129" s="22"/>
      <c r="T129" s="29"/>
      <c r="U129" s="22"/>
      <c r="V129" s="29"/>
      <c r="W129" s="22"/>
      <c r="X129" s="29"/>
      <c r="Y129" s="22"/>
      <c r="Z129" s="30"/>
      <c r="AA129" s="30"/>
      <c r="AB129" s="30"/>
    </row>
    <row r="130" spans="2:31" ht="11.1" customHeight="1">
      <c r="B130" s="28"/>
      <c r="C130" s="27"/>
      <c r="D130" s="27"/>
      <c r="E130" s="27"/>
      <c r="F130" s="29"/>
      <c r="G130" s="26"/>
      <c r="H130" s="29"/>
      <c r="I130" s="26"/>
      <c r="J130" s="29"/>
      <c r="K130" s="26"/>
      <c r="L130" s="29"/>
      <c r="M130" s="26"/>
      <c r="N130" s="29"/>
      <c r="O130" s="26"/>
      <c r="P130" s="29"/>
      <c r="Q130" s="26"/>
      <c r="R130" s="29"/>
      <c r="S130" s="26"/>
      <c r="T130" s="29"/>
      <c r="U130" s="26"/>
      <c r="V130" s="29"/>
      <c r="W130" s="26"/>
      <c r="X130" s="29"/>
      <c r="Y130" s="26"/>
      <c r="Z130" s="30"/>
      <c r="AA130" s="30"/>
      <c r="AB130" s="30"/>
    </row>
    <row r="131" spans="2:31" ht="11.1" customHeight="1">
      <c r="B131" s="31"/>
      <c r="C131" s="27"/>
      <c r="D131" s="27"/>
      <c r="E131" s="27"/>
      <c r="F131" s="29"/>
      <c r="G131" s="22"/>
      <c r="H131" s="29"/>
      <c r="I131" s="22"/>
      <c r="J131" s="29"/>
      <c r="K131" s="22"/>
      <c r="L131" s="29"/>
      <c r="M131" s="22"/>
      <c r="N131" s="29"/>
      <c r="O131" s="22"/>
      <c r="P131" s="29"/>
      <c r="Q131" s="22"/>
      <c r="R131" s="29"/>
      <c r="S131" s="22"/>
      <c r="T131" s="29"/>
      <c r="U131" s="22"/>
      <c r="V131" s="29"/>
      <c r="W131" s="22"/>
      <c r="X131" s="29"/>
      <c r="Y131" s="22"/>
      <c r="Z131" s="30"/>
      <c r="AA131" s="30"/>
      <c r="AB131" s="30"/>
    </row>
    <row r="132" spans="2:31" ht="11.1" customHeight="1">
      <c r="B132" s="28"/>
      <c r="C132" s="27"/>
      <c r="D132" s="27"/>
      <c r="E132" s="27"/>
      <c r="F132" s="29"/>
      <c r="G132" s="26"/>
      <c r="H132" s="29"/>
      <c r="I132" s="26"/>
      <c r="J132" s="29"/>
      <c r="K132" s="26"/>
      <c r="L132" s="29"/>
      <c r="M132" s="26"/>
      <c r="N132" s="29"/>
      <c r="O132" s="26"/>
      <c r="P132" s="29"/>
      <c r="Q132" s="26"/>
      <c r="R132" s="29"/>
      <c r="S132" s="26"/>
      <c r="T132" s="29"/>
      <c r="U132" s="26"/>
      <c r="V132" s="29"/>
      <c r="W132" s="26"/>
      <c r="X132" s="29"/>
      <c r="Y132" s="26"/>
      <c r="Z132" s="30"/>
      <c r="AA132" s="30"/>
      <c r="AB132" s="30"/>
    </row>
    <row r="133" spans="2:31" ht="11.1" customHeight="1">
      <c r="B133" s="31"/>
      <c r="C133" s="27"/>
      <c r="D133" s="27"/>
      <c r="E133" s="27"/>
      <c r="F133" s="29"/>
      <c r="G133" s="22"/>
      <c r="H133" s="29"/>
      <c r="I133" s="22"/>
      <c r="J133" s="29"/>
      <c r="K133" s="22"/>
      <c r="L133" s="29"/>
      <c r="M133" s="22"/>
      <c r="N133" s="29"/>
      <c r="O133" s="22"/>
      <c r="P133" s="29"/>
      <c r="Q133" s="22"/>
      <c r="R133" s="29"/>
      <c r="S133" s="22"/>
      <c r="T133" s="29"/>
      <c r="U133" s="22"/>
      <c r="V133" s="29"/>
      <c r="W133" s="22"/>
      <c r="X133" s="29"/>
      <c r="Y133" s="22"/>
      <c r="Z133" s="30"/>
      <c r="AA133" s="30"/>
      <c r="AB133" s="30"/>
    </row>
    <row r="134" spans="2:31" ht="11.1" customHeight="1">
      <c r="B134" s="28"/>
      <c r="C134" s="27"/>
      <c r="D134" s="27"/>
      <c r="E134" s="27"/>
      <c r="F134" s="29"/>
      <c r="G134" s="26"/>
      <c r="H134" s="29"/>
      <c r="I134" s="26"/>
      <c r="J134" s="29"/>
      <c r="K134" s="26"/>
      <c r="L134" s="29"/>
      <c r="M134" s="26"/>
      <c r="N134" s="29"/>
      <c r="O134" s="26"/>
      <c r="P134" s="29"/>
      <c r="Q134" s="26"/>
      <c r="R134" s="29"/>
      <c r="S134" s="26"/>
      <c r="T134" s="29"/>
      <c r="U134" s="26"/>
      <c r="V134" s="29"/>
      <c r="W134" s="26"/>
      <c r="X134" s="29"/>
      <c r="Y134" s="26"/>
      <c r="Z134" s="30"/>
      <c r="AA134" s="30"/>
      <c r="AB134" s="30"/>
    </row>
    <row r="135" spans="2:31" ht="11.1" customHeight="1">
      <c r="B135" s="31"/>
      <c r="C135" s="27"/>
      <c r="D135" s="27"/>
      <c r="E135" s="27"/>
      <c r="F135" s="29"/>
      <c r="G135" s="22"/>
      <c r="H135" s="29"/>
      <c r="I135" s="22"/>
      <c r="J135" s="29"/>
      <c r="K135" s="22"/>
      <c r="L135" s="29"/>
      <c r="M135" s="22"/>
      <c r="N135" s="29"/>
      <c r="O135" s="22"/>
      <c r="P135" s="29"/>
      <c r="Q135" s="22"/>
      <c r="R135" s="29"/>
      <c r="S135" s="22"/>
      <c r="T135" s="29"/>
      <c r="U135" s="22"/>
      <c r="V135" s="29"/>
      <c r="W135" s="22"/>
      <c r="X135" s="29"/>
      <c r="Y135" s="22"/>
      <c r="Z135" s="30"/>
      <c r="AA135" s="30"/>
      <c r="AB135" s="30"/>
    </row>
    <row r="136" spans="2:31" ht="11.1" customHeight="1">
      <c r="B136" s="28"/>
      <c r="C136" s="27"/>
      <c r="D136" s="27"/>
      <c r="E136" s="27"/>
      <c r="F136" s="29"/>
      <c r="G136" s="26"/>
      <c r="H136" s="29"/>
      <c r="I136" s="26"/>
      <c r="J136" s="29"/>
      <c r="K136" s="26"/>
      <c r="L136" s="29"/>
      <c r="M136" s="26"/>
      <c r="N136" s="29"/>
      <c r="O136" s="26"/>
      <c r="P136" s="29"/>
      <c r="Q136" s="26"/>
      <c r="R136" s="29"/>
      <c r="S136" s="26"/>
      <c r="T136" s="29"/>
      <c r="U136" s="26"/>
      <c r="V136" s="29"/>
      <c r="W136" s="26"/>
      <c r="X136" s="29"/>
      <c r="Y136" s="26"/>
      <c r="Z136" s="30"/>
      <c r="AA136" s="30"/>
      <c r="AB136" s="30"/>
      <c r="AC136" s="4"/>
      <c r="AD136" s="4"/>
      <c r="AE136" s="4"/>
    </row>
    <row r="137" spans="2:31" ht="15.75">
      <c r="B137" s="31"/>
      <c r="C137" s="27"/>
      <c r="D137" s="27"/>
      <c r="E137" s="27"/>
      <c r="F137" s="29"/>
      <c r="G137" s="22"/>
      <c r="H137" s="29"/>
      <c r="I137" s="22"/>
      <c r="J137" s="29"/>
      <c r="K137" s="22"/>
      <c r="L137" s="29"/>
      <c r="M137" s="22"/>
      <c r="N137" s="29"/>
      <c r="O137" s="22"/>
      <c r="P137" s="29"/>
      <c r="Q137" s="22"/>
      <c r="R137" s="29"/>
      <c r="S137" s="22"/>
      <c r="T137" s="29"/>
      <c r="U137" s="22"/>
      <c r="V137" s="29"/>
      <c r="W137" s="22"/>
      <c r="X137" s="29"/>
      <c r="Y137" s="22"/>
      <c r="Z137" s="30"/>
      <c r="AA137" s="30"/>
      <c r="AB137" s="30"/>
      <c r="AC137" s="4"/>
      <c r="AD137" s="4"/>
      <c r="AE137" s="4"/>
    </row>
    <row r="138" spans="2:31" ht="15">
      <c r="B138" s="28"/>
      <c r="C138" s="27"/>
      <c r="D138" s="27"/>
      <c r="E138" s="27"/>
      <c r="F138" s="29"/>
      <c r="G138" s="26"/>
      <c r="H138" s="29"/>
      <c r="I138" s="26"/>
      <c r="J138" s="29"/>
      <c r="K138" s="26"/>
      <c r="L138" s="29"/>
      <c r="M138" s="26"/>
      <c r="N138" s="29"/>
      <c r="O138" s="26"/>
      <c r="P138" s="29"/>
      <c r="Q138" s="26"/>
      <c r="R138" s="29"/>
      <c r="S138" s="26"/>
      <c r="T138" s="29"/>
      <c r="U138" s="26"/>
      <c r="V138" s="29"/>
      <c r="W138" s="26"/>
      <c r="X138" s="29"/>
      <c r="Y138" s="26"/>
      <c r="Z138" s="30"/>
      <c r="AA138" s="30"/>
      <c r="AB138" s="30"/>
      <c r="AC138" s="4"/>
      <c r="AD138" s="4"/>
      <c r="AE138" s="4"/>
    </row>
    <row r="139" spans="2:31" ht="15.75">
      <c r="B139" s="31"/>
      <c r="C139" s="27"/>
      <c r="D139" s="27"/>
      <c r="E139" s="27"/>
      <c r="F139" s="29"/>
      <c r="G139" s="22"/>
      <c r="H139" s="29"/>
      <c r="I139" s="22"/>
      <c r="J139" s="29"/>
      <c r="K139" s="22"/>
      <c r="L139" s="29"/>
      <c r="M139" s="22"/>
      <c r="N139" s="29"/>
      <c r="O139" s="22"/>
      <c r="P139" s="29"/>
      <c r="Q139" s="22"/>
      <c r="R139" s="29"/>
      <c r="S139" s="22"/>
      <c r="T139" s="29"/>
      <c r="U139" s="22"/>
      <c r="V139" s="29"/>
      <c r="W139" s="22"/>
      <c r="X139" s="29"/>
      <c r="Y139" s="22"/>
      <c r="Z139" s="30"/>
      <c r="AA139" s="30"/>
      <c r="AB139" s="30"/>
      <c r="AC139" s="4"/>
      <c r="AD139" s="4"/>
      <c r="AE139" s="4"/>
    </row>
    <row r="140" spans="2:31" ht="15">
      <c r="B140" s="28"/>
      <c r="C140" s="27"/>
      <c r="D140" s="27"/>
      <c r="E140" s="27"/>
      <c r="F140" s="29"/>
      <c r="G140" s="26"/>
      <c r="H140" s="29"/>
      <c r="I140" s="26"/>
      <c r="J140" s="29"/>
      <c r="K140" s="26"/>
      <c r="L140" s="29"/>
      <c r="M140" s="26"/>
      <c r="N140" s="29"/>
      <c r="O140" s="26"/>
      <c r="P140" s="29"/>
      <c r="Q140" s="26"/>
      <c r="R140" s="29"/>
      <c r="S140" s="26"/>
      <c r="T140" s="29"/>
      <c r="U140" s="26"/>
      <c r="V140" s="29"/>
      <c r="W140" s="26"/>
      <c r="X140" s="29"/>
      <c r="Y140" s="26"/>
      <c r="Z140" s="30"/>
      <c r="AA140" s="30"/>
      <c r="AB140" s="30"/>
      <c r="AC140" s="4"/>
      <c r="AD140" s="4"/>
      <c r="AE140" s="4"/>
    </row>
    <row r="141" spans="2:31" ht="15.75">
      <c r="B141" s="31"/>
      <c r="C141" s="27"/>
      <c r="D141" s="27"/>
      <c r="E141" s="27"/>
      <c r="F141" s="29"/>
      <c r="G141" s="22"/>
      <c r="H141" s="29"/>
      <c r="I141" s="22"/>
      <c r="J141" s="29"/>
      <c r="K141" s="22"/>
      <c r="L141" s="29"/>
      <c r="M141" s="22"/>
      <c r="N141" s="29"/>
      <c r="O141" s="22"/>
      <c r="P141" s="29"/>
      <c r="Q141" s="22"/>
      <c r="R141" s="29"/>
      <c r="S141" s="22"/>
      <c r="T141" s="29"/>
      <c r="U141" s="22"/>
      <c r="V141" s="29"/>
      <c r="W141" s="22"/>
      <c r="X141" s="29"/>
      <c r="Y141" s="22"/>
      <c r="Z141" s="30"/>
      <c r="AA141" s="30"/>
      <c r="AB141" s="30"/>
      <c r="AC141" s="4"/>
      <c r="AD141" s="4"/>
      <c r="AE141" s="4"/>
    </row>
    <row r="142" spans="2:31" ht="15">
      <c r="B142" s="28"/>
      <c r="C142" s="27"/>
      <c r="D142" s="27"/>
      <c r="E142" s="27"/>
      <c r="F142" s="29"/>
      <c r="G142" s="26"/>
      <c r="H142" s="29"/>
      <c r="I142" s="26"/>
      <c r="J142" s="29"/>
      <c r="K142" s="26"/>
      <c r="L142" s="29"/>
      <c r="M142" s="26"/>
      <c r="N142" s="29"/>
      <c r="O142" s="26"/>
      <c r="P142" s="29"/>
      <c r="Q142" s="26"/>
      <c r="R142" s="29"/>
      <c r="S142" s="26"/>
      <c r="T142" s="29"/>
      <c r="U142" s="26"/>
      <c r="V142" s="29"/>
      <c r="W142" s="26"/>
      <c r="X142" s="29"/>
      <c r="Y142" s="26"/>
      <c r="Z142" s="30"/>
      <c r="AA142" s="30"/>
      <c r="AB142" s="30"/>
      <c r="AC142" s="4"/>
      <c r="AD142" s="4"/>
      <c r="AE142" s="4"/>
    </row>
    <row r="143" spans="2:31" ht="15.75">
      <c r="B143" s="31"/>
      <c r="C143" s="27"/>
      <c r="D143" s="27"/>
      <c r="E143" s="27"/>
      <c r="F143" s="29"/>
      <c r="G143" s="22"/>
      <c r="H143" s="29"/>
      <c r="I143" s="22"/>
      <c r="J143" s="29"/>
      <c r="K143" s="22"/>
      <c r="L143" s="29"/>
      <c r="M143" s="22"/>
      <c r="N143" s="29"/>
      <c r="O143" s="22"/>
      <c r="P143" s="29"/>
      <c r="Q143" s="22"/>
      <c r="R143" s="29"/>
      <c r="S143" s="22"/>
      <c r="T143" s="29"/>
      <c r="U143" s="22"/>
      <c r="V143" s="29"/>
      <c r="W143" s="22"/>
      <c r="X143" s="29"/>
      <c r="Y143" s="22"/>
      <c r="Z143" s="30"/>
      <c r="AA143" s="30"/>
      <c r="AB143" s="30"/>
      <c r="AC143" s="4"/>
      <c r="AD143" s="4"/>
      <c r="AE143" s="4"/>
    </row>
    <row r="144" spans="2:31" ht="15">
      <c r="B144" s="28"/>
      <c r="C144" s="27"/>
      <c r="D144" s="27"/>
      <c r="E144" s="27"/>
      <c r="F144" s="29"/>
      <c r="G144" s="26"/>
      <c r="H144" s="29"/>
      <c r="I144" s="26"/>
      <c r="J144" s="29"/>
      <c r="K144" s="26"/>
      <c r="L144" s="29"/>
      <c r="M144" s="26"/>
      <c r="N144" s="29"/>
      <c r="O144" s="26"/>
      <c r="P144" s="29"/>
      <c r="Q144" s="26"/>
      <c r="R144" s="29"/>
      <c r="S144" s="26"/>
      <c r="T144" s="29"/>
      <c r="U144" s="26"/>
      <c r="V144" s="29"/>
      <c r="W144" s="26"/>
      <c r="X144" s="29"/>
      <c r="Y144" s="26"/>
      <c r="Z144" s="30"/>
      <c r="AA144" s="30"/>
      <c r="AB144" s="30"/>
      <c r="AC144" s="4"/>
      <c r="AD144" s="4"/>
      <c r="AE144" s="4"/>
    </row>
    <row r="145" spans="2:31" ht="15.75">
      <c r="B145" s="31"/>
      <c r="C145" s="27"/>
      <c r="D145" s="27"/>
      <c r="E145" s="27"/>
      <c r="F145" s="29"/>
      <c r="G145" s="22"/>
      <c r="H145" s="29"/>
      <c r="I145" s="22"/>
      <c r="J145" s="29"/>
      <c r="K145" s="22"/>
      <c r="L145" s="29"/>
      <c r="M145" s="22"/>
      <c r="N145" s="29"/>
      <c r="O145" s="22"/>
      <c r="P145" s="29"/>
      <c r="Q145" s="22"/>
      <c r="R145" s="29"/>
      <c r="S145" s="22"/>
      <c r="T145" s="29"/>
      <c r="U145" s="22"/>
      <c r="V145" s="29"/>
      <c r="W145" s="22"/>
      <c r="X145" s="29"/>
      <c r="Y145" s="22"/>
      <c r="Z145" s="30"/>
      <c r="AA145" s="30"/>
      <c r="AB145" s="30"/>
      <c r="AC145" s="4"/>
      <c r="AD145" s="4"/>
      <c r="AE145" s="4"/>
    </row>
    <row r="146" spans="2:31" ht="15">
      <c r="B146" s="28"/>
      <c r="C146" s="27"/>
      <c r="D146" s="27"/>
      <c r="E146" s="27"/>
      <c r="F146" s="29"/>
      <c r="G146" s="26"/>
      <c r="H146" s="29"/>
      <c r="I146" s="26"/>
      <c r="J146" s="29"/>
      <c r="K146" s="26"/>
      <c r="L146" s="29"/>
      <c r="M146" s="26"/>
      <c r="N146" s="29"/>
      <c r="O146" s="26"/>
      <c r="P146" s="29"/>
      <c r="Q146" s="26"/>
      <c r="R146" s="29"/>
      <c r="S146" s="26"/>
      <c r="T146" s="29"/>
      <c r="U146" s="26"/>
      <c r="V146" s="29"/>
      <c r="W146" s="26"/>
      <c r="X146" s="29"/>
      <c r="Y146" s="26"/>
      <c r="Z146" s="30"/>
      <c r="AA146" s="30"/>
      <c r="AB146" s="30"/>
      <c r="AC146" s="4"/>
      <c r="AD146" s="4"/>
      <c r="AE146" s="4"/>
    </row>
    <row r="147" spans="2:31" ht="15.75">
      <c r="B147" s="31"/>
      <c r="C147" s="27"/>
      <c r="D147" s="27"/>
      <c r="E147" s="27"/>
      <c r="F147" s="29"/>
      <c r="G147" s="22"/>
      <c r="H147" s="29"/>
      <c r="I147" s="22"/>
      <c r="J147" s="29"/>
      <c r="K147" s="22"/>
      <c r="L147" s="29"/>
      <c r="M147" s="22"/>
      <c r="N147" s="29"/>
      <c r="O147" s="22"/>
      <c r="P147" s="29"/>
      <c r="Q147" s="22"/>
      <c r="R147" s="29"/>
      <c r="S147" s="22"/>
      <c r="T147" s="29"/>
      <c r="U147" s="22"/>
      <c r="V147" s="29"/>
      <c r="W147" s="22"/>
      <c r="X147" s="29"/>
      <c r="Y147" s="22"/>
      <c r="Z147" s="30"/>
      <c r="AA147" s="30"/>
      <c r="AB147" s="30"/>
      <c r="AC147" s="4"/>
      <c r="AD147" s="4"/>
      <c r="AE147" s="4"/>
    </row>
    <row r="148" spans="2:31" ht="15">
      <c r="B148" s="28"/>
      <c r="C148" s="27"/>
      <c r="D148" s="27"/>
      <c r="E148" s="27"/>
      <c r="F148" s="29"/>
      <c r="G148" s="26"/>
      <c r="H148" s="29"/>
      <c r="I148" s="26"/>
      <c r="J148" s="29"/>
      <c r="K148" s="26"/>
      <c r="L148" s="29"/>
      <c r="M148" s="26"/>
      <c r="N148" s="29"/>
      <c r="O148" s="26"/>
      <c r="P148" s="29"/>
      <c r="Q148" s="26"/>
      <c r="R148" s="29"/>
      <c r="S148" s="26"/>
      <c r="T148" s="29"/>
      <c r="U148" s="26"/>
      <c r="V148" s="29"/>
      <c r="W148" s="26"/>
      <c r="X148" s="29"/>
      <c r="Y148" s="26"/>
      <c r="Z148" s="30"/>
      <c r="AA148" s="30"/>
      <c r="AB148" s="30"/>
      <c r="AC148" s="4"/>
      <c r="AD148" s="4"/>
      <c r="AE148" s="4"/>
    </row>
    <row r="149" spans="2:31" ht="15.75">
      <c r="B149" s="31"/>
      <c r="C149" s="27"/>
      <c r="D149" s="27"/>
      <c r="E149" s="27"/>
      <c r="F149" s="29"/>
      <c r="G149" s="22"/>
      <c r="H149" s="29"/>
      <c r="I149" s="22"/>
      <c r="J149" s="29"/>
      <c r="K149" s="22"/>
      <c r="L149" s="29"/>
      <c r="M149" s="22"/>
      <c r="N149" s="29"/>
      <c r="O149" s="22"/>
      <c r="P149" s="29"/>
      <c r="Q149" s="22"/>
      <c r="R149" s="29"/>
      <c r="S149" s="22"/>
      <c r="T149" s="29"/>
      <c r="U149" s="22"/>
      <c r="V149" s="29"/>
      <c r="W149" s="22"/>
      <c r="X149" s="29"/>
      <c r="Y149" s="22"/>
      <c r="Z149" s="30"/>
      <c r="AA149" s="30"/>
      <c r="AB149" s="30"/>
      <c r="AC149" s="4"/>
      <c r="AD149" s="4"/>
      <c r="AE149" s="4"/>
    </row>
    <row r="150" spans="2:31" ht="15">
      <c r="B150" s="28"/>
      <c r="C150" s="27"/>
      <c r="D150" s="27"/>
      <c r="E150" s="27"/>
      <c r="F150" s="29"/>
      <c r="G150" s="26"/>
      <c r="H150" s="29"/>
      <c r="I150" s="26"/>
      <c r="J150" s="29"/>
      <c r="K150" s="26"/>
      <c r="L150" s="29"/>
      <c r="M150" s="26"/>
      <c r="N150" s="29"/>
      <c r="O150" s="26"/>
      <c r="P150" s="29"/>
      <c r="Q150" s="26"/>
      <c r="R150" s="29"/>
      <c r="S150" s="26"/>
      <c r="T150" s="29"/>
      <c r="U150" s="26"/>
      <c r="V150" s="29"/>
      <c r="W150" s="26"/>
      <c r="X150" s="29"/>
      <c r="Y150" s="26"/>
      <c r="Z150" s="30"/>
      <c r="AA150" s="30"/>
      <c r="AB150" s="30"/>
      <c r="AC150" s="4"/>
      <c r="AD150" s="4"/>
      <c r="AE150" s="4"/>
    </row>
    <row r="151" spans="2:31" ht="15.75">
      <c r="B151" s="31"/>
      <c r="C151" s="27"/>
      <c r="D151" s="27"/>
      <c r="E151" s="27"/>
      <c r="F151" s="29"/>
      <c r="G151" s="22"/>
      <c r="H151" s="29"/>
      <c r="I151" s="22"/>
      <c r="J151" s="29"/>
      <c r="K151" s="22"/>
      <c r="L151" s="29"/>
      <c r="M151" s="22"/>
      <c r="N151" s="29"/>
      <c r="O151" s="22"/>
      <c r="P151" s="29"/>
      <c r="Q151" s="22"/>
      <c r="R151" s="29"/>
      <c r="S151" s="22"/>
      <c r="T151" s="29"/>
      <c r="U151" s="22"/>
      <c r="V151" s="29"/>
      <c r="W151" s="22"/>
      <c r="X151" s="29"/>
      <c r="Y151" s="22"/>
      <c r="Z151" s="30"/>
      <c r="AA151" s="30"/>
      <c r="AB151" s="30"/>
      <c r="AC151" s="4"/>
      <c r="AD151" s="4"/>
      <c r="AE151" s="4"/>
    </row>
    <row r="152" spans="2:31" ht="15">
      <c r="B152" s="28"/>
      <c r="C152" s="27"/>
      <c r="D152" s="27"/>
      <c r="E152" s="27"/>
      <c r="F152" s="29"/>
      <c r="G152" s="26"/>
      <c r="H152" s="29"/>
      <c r="I152" s="26"/>
      <c r="J152" s="29"/>
      <c r="K152" s="26"/>
      <c r="L152" s="29"/>
      <c r="M152" s="26"/>
      <c r="N152" s="29"/>
      <c r="O152" s="26"/>
      <c r="P152" s="29"/>
      <c r="Q152" s="26"/>
      <c r="R152" s="29"/>
      <c r="S152" s="26"/>
      <c r="T152" s="29"/>
      <c r="U152" s="26"/>
      <c r="V152" s="29"/>
      <c r="W152" s="26"/>
      <c r="X152" s="29"/>
      <c r="Y152" s="26"/>
      <c r="Z152" s="30"/>
      <c r="AA152" s="30"/>
      <c r="AB152" s="30"/>
      <c r="AC152" s="4"/>
      <c r="AD152" s="4"/>
      <c r="AE152" s="4"/>
    </row>
    <row r="153" spans="2:31" ht="15.75">
      <c r="B153" s="31"/>
      <c r="C153" s="27"/>
      <c r="D153" s="27"/>
      <c r="E153" s="27"/>
      <c r="F153" s="29"/>
      <c r="G153" s="22"/>
      <c r="H153" s="29"/>
      <c r="I153" s="22"/>
      <c r="J153" s="29"/>
      <c r="K153" s="22"/>
      <c r="L153" s="29"/>
      <c r="M153" s="22"/>
      <c r="N153" s="29"/>
      <c r="O153" s="22"/>
      <c r="P153" s="29"/>
      <c r="Q153" s="22"/>
      <c r="R153" s="29"/>
      <c r="S153" s="22"/>
      <c r="T153" s="29"/>
      <c r="U153" s="22"/>
      <c r="V153" s="29"/>
      <c r="W153" s="22"/>
      <c r="X153" s="29"/>
      <c r="Y153" s="22"/>
      <c r="Z153" s="30"/>
      <c r="AA153" s="30"/>
      <c r="AB153" s="30"/>
      <c r="AC153" s="4"/>
      <c r="AD153" s="4"/>
      <c r="AE153" s="4"/>
    </row>
    <row r="154" spans="2:31" ht="15">
      <c r="B154" s="28"/>
      <c r="C154" s="27"/>
      <c r="D154" s="27"/>
      <c r="E154" s="27"/>
      <c r="F154" s="29"/>
      <c r="G154" s="26"/>
      <c r="H154" s="29"/>
      <c r="I154" s="26"/>
      <c r="J154" s="29"/>
      <c r="K154" s="26"/>
      <c r="L154" s="29"/>
      <c r="M154" s="26"/>
      <c r="N154" s="29"/>
      <c r="O154" s="26"/>
      <c r="P154" s="29"/>
      <c r="Q154" s="26"/>
      <c r="R154" s="29"/>
      <c r="S154" s="26"/>
      <c r="T154" s="29"/>
      <c r="U154" s="26"/>
      <c r="V154" s="29"/>
      <c r="W154" s="26"/>
      <c r="X154" s="29"/>
      <c r="Y154" s="26"/>
      <c r="Z154" s="30"/>
      <c r="AA154" s="30"/>
      <c r="AB154" s="30"/>
      <c r="AC154" s="4"/>
      <c r="AD154" s="4"/>
      <c r="AE154" s="4"/>
    </row>
    <row r="155" spans="2:31" ht="15.75">
      <c r="B155" s="31"/>
      <c r="C155" s="27"/>
      <c r="D155" s="27"/>
      <c r="E155" s="27"/>
      <c r="F155" s="29"/>
      <c r="G155" s="22"/>
      <c r="H155" s="29"/>
      <c r="I155" s="22"/>
      <c r="J155" s="29"/>
      <c r="K155" s="22"/>
      <c r="L155" s="29"/>
      <c r="M155" s="22"/>
      <c r="N155" s="29"/>
      <c r="O155" s="22"/>
      <c r="P155" s="29"/>
      <c r="Q155" s="22"/>
      <c r="R155" s="29"/>
      <c r="S155" s="22"/>
      <c r="T155" s="29"/>
      <c r="U155" s="22"/>
      <c r="V155" s="29"/>
      <c r="W155" s="22"/>
      <c r="X155" s="29"/>
      <c r="Y155" s="22"/>
      <c r="Z155" s="30"/>
      <c r="AA155" s="30"/>
      <c r="AB155" s="30"/>
      <c r="AC155" s="4"/>
      <c r="AD155" s="4"/>
      <c r="AE155" s="4"/>
    </row>
    <row r="156" spans="2:31" ht="15">
      <c r="B156" s="28"/>
      <c r="C156" s="27"/>
      <c r="D156" s="27"/>
      <c r="E156" s="27"/>
      <c r="F156" s="29"/>
      <c r="G156" s="26"/>
      <c r="H156" s="29"/>
      <c r="I156" s="26"/>
      <c r="J156" s="29"/>
      <c r="K156" s="26"/>
      <c r="L156" s="29"/>
      <c r="M156" s="26"/>
      <c r="N156" s="29"/>
      <c r="O156" s="26"/>
      <c r="P156" s="29"/>
      <c r="Q156" s="26"/>
      <c r="R156" s="29"/>
      <c r="S156" s="26"/>
      <c r="T156" s="29"/>
      <c r="U156" s="26"/>
      <c r="V156" s="29"/>
      <c r="W156" s="26"/>
      <c r="X156" s="29"/>
      <c r="Y156" s="26"/>
      <c r="Z156" s="30"/>
      <c r="AA156" s="30"/>
      <c r="AB156" s="30"/>
      <c r="AC156" s="4"/>
      <c r="AD156" s="4"/>
      <c r="AE156" s="4"/>
    </row>
    <row r="157" spans="2:31" ht="15.75">
      <c r="B157" s="31"/>
      <c r="C157" s="27"/>
      <c r="D157" s="27"/>
      <c r="E157" s="27"/>
      <c r="F157" s="29"/>
      <c r="G157" s="22"/>
      <c r="H157" s="29"/>
      <c r="I157" s="22"/>
      <c r="J157" s="29"/>
      <c r="K157" s="22"/>
      <c r="L157" s="29"/>
      <c r="M157" s="22"/>
      <c r="N157" s="29"/>
      <c r="O157" s="22"/>
      <c r="P157" s="29"/>
      <c r="Q157" s="22"/>
      <c r="R157" s="29"/>
      <c r="S157" s="22"/>
      <c r="T157" s="29"/>
      <c r="U157" s="22"/>
      <c r="V157" s="29"/>
      <c r="W157" s="22"/>
      <c r="X157" s="29"/>
      <c r="Y157" s="22"/>
      <c r="Z157" s="30"/>
      <c r="AA157" s="30"/>
      <c r="AB157" s="30"/>
      <c r="AC157" s="4"/>
      <c r="AD157" s="4"/>
      <c r="AE157" s="4"/>
    </row>
    <row r="158" spans="2:31" ht="15">
      <c r="B158" s="28"/>
      <c r="C158" s="27"/>
      <c r="D158" s="27"/>
      <c r="E158" s="27"/>
      <c r="F158" s="29"/>
      <c r="G158" s="26"/>
      <c r="H158" s="29"/>
      <c r="I158" s="26"/>
      <c r="J158" s="29"/>
      <c r="K158" s="26"/>
      <c r="L158" s="29"/>
      <c r="M158" s="26"/>
      <c r="N158" s="29"/>
      <c r="O158" s="26"/>
      <c r="P158" s="29"/>
      <c r="Q158" s="26"/>
      <c r="R158" s="29"/>
      <c r="S158" s="26"/>
      <c r="T158" s="29"/>
      <c r="U158" s="26"/>
      <c r="V158" s="29"/>
      <c r="W158" s="26"/>
      <c r="X158" s="29"/>
      <c r="Y158" s="26"/>
      <c r="Z158" s="30"/>
      <c r="AA158" s="30"/>
      <c r="AB158" s="30"/>
      <c r="AC158" s="4"/>
      <c r="AD158" s="4"/>
      <c r="AE158" s="4"/>
    </row>
    <row r="159" spans="2:31" ht="15.75">
      <c r="B159" s="31"/>
      <c r="C159" s="27"/>
      <c r="D159" s="27"/>
      <c r="E159" s="27"/>
      <c r="F159" s="29"/>
      <c r="G159" s="22"/>
      <c r="H159" s="29"/>
      <c r="I159" s="22"/>
      <c r="J159" s="29"/>
      <c r="K159" s="22"/>
      <c r="L159" s="29"/>
      <c r="M159" s="22"/>
      <c r="N159" s="29"/>
      <c r="O159" s="22"/>
      <c r="P159" s="29"/>
      <c r="Q159" s="22"/>
      <c r="R159" s="29"/>
      <c r="S159" s="22"/>
      <c r="T159" s="29"/>
      <c r="U159" s="22"/>
      <c r="V159" s="29"/>
      <c r="W159" s="22"/>
      <c r="X159" s="29"/>
      <c r="Y159" s="22"/>
      <c r="Z159" s="30"/>
      <c r="AA159" s="30"/>
      <c r="AB159" s="30"/>
      <c r="AC159" s="4"/>
      <c r="AD159" s="4"/>
      <c r="AE159" s="4"/>
    </row>
    <row r="160" spans="2:31" ht="15">
      <c r="B160" s="28"/>
      <c r="C160" s="27"/>
      <c r="D160" s="27"/>
      <c r="E160" s="27"/>
      <c r="F160" s="29"/>
      <c r="G160" s="26"/>
      <c r="H160" s="29"/>
      <c r="I160" s="26"/>
      <c r="J160" s="29"/>
      <c r="K160" s="26"/>
      <c r="L160" s="29"/>
      <c r="M160" s="26"/>
      <c r="N160" s="29"/>
      <c r="O160" s="26"/>
      <c r="P160" s="29"/>
      <c r="Q160" s="26"/>
      <c r="R160" s="29"/>
      <c r="S160" s="26"/>
      <c r="T160" s="29"/>
      <c r="U160" s="26"/>
      <c r="V160" s="29"/>
      <c r="W160" s="26"/>
      <c r="X160" s="29"/>
      <c r="Y160" s="26"/>
      <c r="Z160" s="30"/>
      <c r="AA160" s="30"/>
      <c r="AB160" s="30"/>
      <c r="AC160" s="4"/>
      <c r="AD160" s="4"/>
      <c r="AE160" s="4"/>
    </row>
    <row r="161" spans="2:31" ht="15.75">
      <c r="B161" s="31"/>
      <c r="C161" s="27"/>
      <c r="D161" s="27"/>
      <c r="E161" s="27"/>
      <c r="F161" s="29"/>
      <c r="G161" s="22"/>
      <c r="H161" s="29"/>
      <c r="I161" s="22"/>
      <c r="J161" s="29"/>
      <c r="K161" s="22"/>
      <c r="L161" s="29"/>
      <c r="M161" s="22"/>
      <c r="N161" s="29"/>
      <c r="O161" s="22"/>
      <c r="P161" s="29"/>
      <c r="Q161" s="22"/>
      <c r="R161" s="29"/>
      <c r="S161" s="22"/>
      <c r="T161" s="29"/>
      <c r="U161" s="22"/>
      <c r="V161" s="29"/>
      <c r="W161" s="22"/>
      <c r="X161" s="29"/>
      <c r="Y161" s="22"/>
      <c r="Z161" s="30"/>
      <c r="AA161" s="30"/>
      <c r="AB161" s="30"/>
      <c r="AC161" s="4"/>
      <c r="AD161" s="4"/>
      <c r="AE161" s="4"/>
    </row>
    <row r="162" spans="2:31" ht="15">
      <c r="B162" s="28"/>
      <c r="C162" s="27"/>
      <c r="D162" s="27"/>
      <c r="E162" s="27"/>
      <c r="F162" s="29"/>
      <c r="G162" s="26"/>
      <c r="H162" s="29"/>
      <c r="I162" s="26"/>
      <c r="J162" s="29"/>
      <c r="K162" s="26"/>
      <c r="L162" s="29"/>
      <c r="M162" s="26"/>
      <c r="N162" s="29"/>
      <c r="O162" s="26"/>
      <c r="P162" s="29"/>
      <c r="Q162" s="26"/>
      <c r="R162" s="29"/>
      <c r="S162" s="26"/>
      <c r="T162" s="29"/>
      <c r="U162" s="26"/>
      <c r="V162" s="29"/>
      <c r="W162" s="26"/>
      <c r="X162" s="29"/>
      <c r="Y162" s="26"/>
      <c r="Z162" s="30"/>
      <c r="AA162" s="30"/>
      <c r="AB162" s="30"/>
      <c r="AC162" s="4"/>
      <c r="AD162" s="4"/>
      <c r="AE162" s="4"/>
    </row>
    <row r="163" spans="2:31" ht="15.75">
      <c r="B163" s="31"/>
      <c r="C163" s="27"/>
      <c r="D163" s="27"/>
      <c r="E163" s="27"/>
      <c r="F163" s="29"/>
      <c r="G163" s="22"/>
      <c r="H163" s="29"/>
      <c r="I163" s="22"/>
      <c r="J163" s="29"/>
      <c r="K163" s="22"/>
      <c r="L163" s="29"/>
      <c r="M163" s="22"/>
      <c r="N163" s="29"/>
      <c r="O163" s="22"/>
      <c r="P163" s="29"/>
      <c r="Q163" s="22"/>
      <c r="R163" s="29"/>
      <c r="S163" s="22"/>
      <c r="T163" s="29"/>
      <c r="U163" s="22"/>
      <c r="V163" s="29"/>
      <c r="W163" s="22"/>
      <c r="X163" s="29"/>
      <c r="Y163" s="22"/>
      <c r="Z163" s="30"/>
      <c r="AA163" s="30"/>
      <c r="AB163" s="30"/>
      <c r="AC163" s="4"/>
      <c r="AD163" s="4"/>
      <c r="AE163" s="4"/>
    </row>
    <row r="164" spans="2:31" ht="15">
      <c r="B164" s="28"/>
      <c r="C164" s="27"/>
      <c r="D164" s="27"/>
      <c r="E164" s="27"/>
      <c r="F164" s="29"/>
      <c r="G164" s="26"/>
      <c r="H164" s="29"/>
      <c r="I164" s="26"/>
      <c r="J164" s="29"/>
      <c r="K164" s="26"/>
      <c r="L164" s="29"/>
      <c r="M164" s="26"/>
      <c r="N164" s="29"/>
      <c r="O164" s="26"/>
      <c r="P164" s="29"/>
      <c r="Q164" s="26"/>
      <c r="R164" s="29"/>
      <c r="S164" s="26"/>
      <c r="T164" s="29"/>
      <c r="U164" s="26"/>
      <c r="V164" s="29"/>
      <c r="W164" s="26"/>
      <c r="X164" s="29"/>
      <c r="Y164" s="26"/>
      <c r="Z164" s="30"/>
      <c r="AA164" s="30"/>
      <c r="AB164" s="30"/>
      <c r="AC164" s="4"/>
      <c r="AD164" s="4"/>
      <c r="AE164" s="4"/>
    </row>
    <row r="165" spans="2:31" ht="15.75">
      <c r="B165" s="31"/>
      <c r="C165" s="27"/>
      <c r="D165" s="27"/>
      <c r="E165" s="27"/>
      <c r="F165" s="29"/>
      <c r="G165" s="22"/>
      <c r="H165" s="29"/>
      <c r="I165" s="22"/>
      <c r="J165" s="29"/>
      <c r="K165" s="22"/>
      <c r="L165" s="29"/>
      <c r="M165" s="22"/>
      <c r="N165" s="29"/>
      <c r="O165" s="22"/>
      <c r="P165" s="29"/>
      <c r="Q165" s="22"/>
      <c r="R165" s="29"/>
      <c r="S165" s="22"/>
      <c r="T165" s="29"/>
      <c r="U165" s="22"/>
      <c r="V165" s="29"/>
      <c r="W165" s="22"/>
      <c r="X165" s="29"/>
      <c r="Y165" s="22"/>
      <c r="Z165" s="30"/>
      <c r="AA165" s="30"/>
      <c r="AB165" s="30"/>
      <c r="AC165" s="4"/>
      <c r="AD165" s="4"/>
      <c r="AE165" s="4"/>
    </row>
    <row r="166" spans="2:31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2:31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2:31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2:31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2:31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2:31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2:31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2:31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2:31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2:31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2:31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2:28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2:28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2:28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2:28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2:28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2:28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</sheetData>
  <mergeCells count="383">
    <mergeCell ref="AB42:AB43"/>
    <mergeCell ref="AB44:AB45"/>
    <mergeCell ref="AB46:AB47"/>
    <mergeCell ref="AB34:AB35"/>
    <mergeCell ref="AB36:AB37"/>
    <mergeCell ref="AB38:AB39"/>
    <mergeCell ref="AB40:AB41"/>
    <mergeCell ref="AB26:AB27"/>
    <mergeCell ref="AB28:AB29"/>
    <mergeCell ref="AB30:AB31"/>
    <mergeCell ref="AB32:AB33"/>
    <mergeCell ref="B38:B39"/>
    <mergeCell ref="C38:C39"/>
    <mergeCell ref="D38:D39"/>
    <mergeCell ref="AB18:AB19"/>
    <mergeCell ref="AB20:AB21"/>
    <mergeCell ref="AB22:AB23"/>
    <mergeCell ref="AB24:AB25"/>
    <mergeCell ref="AB10:AB11"/>
    <mergeCell ref="AB12:AB13"/>
    <mergeCell ref="AB14:AB15"/>
    <mergeCell ref="AB16:AB17"/>
    <mergeCell ref="L34:L35"/>
    <mergeCell ref="N34:N35"/>
    <mergeCell ref="AA14:AA15"/>
    <mergeCell ref="AA16:AA17"/>
    <mergeCell ref="Z16:Z17"/>
    <mergeCell ref="AA20:AA21"/>
    <mergeCell ref="T20:T21"/>
    <mergeCell ref="AA22:AA23"/>
    <mergeCell ref="T26:T27"/>
    <mergeCell ref="AA26:AA27"/>
    <mergeCell ref="T24:T25"/>
    <mergeCell ref="AA24:AA25"/>
    <mergeCell ref="V22:V23"/>
    <mergeCell ref="B46:B47"/>
    <mergeCell ref="E46:E47"/>
    <mergeCell ref="C46:C47"/>
    <mergeCell ref="D46:D47"/>
    <mergeCell ref="B44:B45"/>
    <mergeCell ref="C44:C45"/>
    <mergeCell ref="D44:D45"/>
    <mergeCell ref="E44:E45"/>
    <mergeCell ref="B40:B41"/>
    <mergeCell ref="C40:C41"/>
    <mergeCell ref="D40:D41"/>
    <mergeCell ref="B42:B43"/>
    <mergeCell ref="C42:C43"/>
    <mergeCell ref="D42:D43"/>
    <mergeCell ref="B24:B25"/>
    <mergeCell ref="C24:C25"/>
    <mergeCell ref="B36:B37"/>
    <mergeCell ref="D24:D25"/>
    <mergeCell ref="E24:E25"/>
    <mergeCell ref="C20:C21"/>
    <mergeCell ref="D20:D21"/>
    <mergeCell ref="E20:E21"/>
    <mergeCell ref="B20:B21"/>
    <mergeCell ref="E30:E31"/>
    <mergeCell ref="E28:E29"/>
    <mergeCell ref="C36:C37"/>
    <mergeCell ref="B26:B27"/>
    <mergeCell ref="C26:C27"/>
    <mergeCell ref="D26:D27"/>
    <mergeCell ref="E26:E27"/>
    <mergeCell ref="B30:B31"/>
    <mergeCell ref="C30:C31"/>
    <mergeCell ref="D30:D31"/>
    <mergeCell ref="B28:B29"/>
    <mergeCell ref="C28:C29"/>
    <mergeCell ref="D28:D29"/>
    <mergeCell ref="B16:B17"/>
    <mergeCell ref="C16:C17"/>
    <mergeCell ref="D16:D17"/>
    <mergeCell ref="B18:B19"/>
    <mergeCell ref="C18:C19"/>
    <mergeCell ref="D18:D19"/>
    <mergeCell ref="E16:E17"/>
    <mergeCell ref="E18:E19"/>
    <mergeCell ref="E22:E23"/>
    <mergeCell ref="B22:B23"/>
    <mergeCell ref="C22:C23"/>
    <mergeCell ref="D22:D23"/>
    <mergeCell ref="B14:B15"/>
    <mergeCell ref="C14:C15"/>
    <mergeCell ref="D14:D15"/>
    <mergeCell ref="E14:E15"/>
    <mergeCell ref="B12:B13"/>
    <mergeCell ref="C12:C13"/>
    <mergeCell ref="D12:D13"/>
    <mergeCell ref="E12:E13"/>
    <mergeCell ref="B10:B11"/>
    <mergeCell ref="C10:C11"/>
    <mergeCell ref="D10:D11"/>
    <mergeCell ref="E10:E11"/>
    <mergeCell ref="A8:A9"/>
    <mergeCell ref="B8:B9"/>
    <mergeCell ref="C8:C9"/>
    <mergeCell ref="B6:B7"/>
    <mergeCell ref="C6:C7"/>
    <mergeCell ref="AB4:AB5"/>
    <mergeCell ref="A6:A7"/>
    <mergeCell ref="N6:N7"/>
    <mergeCell ref="P6:P7"/>
    <mergeCell ref="R6:R7"/>
    <mergeCell ref="A4:A5"/>
    <mergeCell ref="J5:K5"/>
    <mergeCell ref="L5:M5"/>
    <mergeCell ref="D6:D7"/>
    <mergeCell ref="E6:E7"/>
    <mergeCell ref="D8:D9"/>
    <mergeCell ref="E8:E9"/>
    <mergeCell ref="F8:F9"/>
    <mergeCell ref="P8:P9"/>
    <mergeCell ref="R8:R9"/>
    <mergeCell ref="F6:F7"/>
    <mergeCell ref="H6:H7"/>
    <mergeCell ref="J6:J7"/>
    <mergeCell ref="L6:L7"/>
    <mergeCell ref="AA46:AA47"/>
    <mergeCell ref="T44:T45"/>
    <mergeCell ref="Z44:Z45"/>
    <mergeCell ref="AA44:AA45"/>
    <mergeCell ref="X44:X45"/>
    <mergeCell ref="X46:X47"/>
    <mergeCell ref="Z46:Z47"/>
    <mergeCell ref="V44:V45"/>
    <mergeCell ref="AA42:AA43"/>
    <mergeCell ref="X42:X43"/>
    <mergeCell ref="V42:V43"/>
    <mergeCell ref="Z42:Z43"/>
    <mergeCell ref="T46:T47"/>
    <mergeCell ref="AA28:AA29"/>
    <mergeCell ref="V30:V31"/>
    <mergeCell ref="X30:X31"/>
    <mergeCell ref="Z30:Z31"/>
    <mergeCell ref="V28:V29"/>
    <mergeCell ref="X28:X29"/>
    <mergeCell ref="Z28:Z29"/>
    <mergeCell ref="AA34:AA35"/>
    <mergeCell ref="E42:E43"/>
    <mergeCell ref="R28:R29"/>
    <mergeCell ref="T30:T31"/>
    <mergeCell ref="AA30:AA31"/>
    <mergeCell ref="T28:T29"/>
    <mergeCell ref="V32:V33"/>
    <mergeCell ref="T40:T41"/>
    <mergeCell ref="Z40:Z41"/>
    <mergeCell ref="AA40:AA41"/>
    <mergeCell ref="X40:X41"/>
    <mergeCell ref="V40:V41"/>
    <mergeCell ref="AA38:AA39"/>
    <mergeCell ref="T36:T37"/>
    <mergeCell ref="E38:E39"/>
    <mergeCell ref="E40:E41"/>
    <mergeCell ref="E36:E37"/>
    <mergeCell ref="T12:T13"/>
    <mergeCell ref="AA8:AA9"/>
    <mergeCell ref="T18:T19"/>
    <mergeCell ref="AA18:AA19"/>
    <mergeCell ref="T16:T17"/>
    <mergeCell ref="AA10:AA11"/>
    <mergeCell ref="Z10:Z11"/>
    <mergeCell ref="T8:T9"/>
    <mergeCell ref="X14:X15"/>
    <mergeCell ref="V12:V13"/>
    <mergeCell ref="AA12:AA13"/>
    <mergeCell ref="H24:H25"/>
    <mergeCell ref="H22:H23"/>
    <mergeCell ref="T6:T7"/>
    <mergeCell ref="T5:U5"/>
    <mergeCell ref="T10:T11"/>
    <mergeCell ref="T14:T15"/>
    <mergeCell ref="T22:T23"/>
    <mergeCell ref="R22:R23"/>
    <mergeCell ref="R24:R25"/>
    <mergeCell ref="J22:J23"/>
    <mergeCell ref="H20:H21"/>
    <mergeCell ref="H18:H19"/>
    <mergeCell ref="P16:P17"/>
    <mergeCell ref="R16:R17"/>
    <mergeCell ref="H14:H15"/>
    <mergeCell ref="J14:J15"/>
    <mergeCell ref="H16:H17"/>
    <mergeCell ref="J16:J17"/>
    <mergeCell ref="L16:L17"/>
    <mergeCell ref="N16:N17"/>
    <mergeCell ref="L14:L15"/>
    <mergeCell ref="N14:N15"/>
    <mergeCell ref="P10:P11"/>
    <mergeCell ref="R10:R11"/>
    <mergeCell ref="F10:F11"/>
    <mergeCell ref="F12:F13"/>
    <mergeCell ref="F14:F15"/>
    <mergeCell ref="F28:F29"/>
    <mergeCell ref="F16:F17"/>
    <mergeCell ref="F18:F19"/>
    <mergeCell ref="F20:F21"/>
    <mergeCell ref="F22:F23"/>
    <mergeCell ref="F24:F25"/>
    <mergeCell ref="F26:F27"/>
    <mergeCell ref="H26:H27"/>
    <mergeCell ref="J26:J27"/>
    <mergeCell ref="H28:H29"/>
    <mergeCell ref="J28:J29"/>
    <mergeCell ref="L28:L29"/>
    <mergeCell ref="N28:N29"/>
    <mergeCell ref="L26:L27"/>
    <mergeCell ref="N26:N27"/>
    <mergeCell ref="P26:P27"/>
    <mergeCell ref="R26:R27"/>
    <mergeCell ref="J24:J25"/>
    <mergeCell ref="L24:L25"/>
    <mergeCell ref="N24:N25"/>
    <mergeCell ref="P24:P25"/>
    <mergeCell ref="P28:P29"/>
    <mergeCell ref="L22:L23"/>
    <mergeCell ref="N22:N23"/>
    <mergeCell ref="P18:P19"/>
    <mergeCell ref="N18:N19"/>
    <mergeCell ref="P22:P23"/>
    <mergeCell ref="R18:R19"/>
    <mergeCell ref="J20:J21"/>
    <mergeCell ref="L20:L21"/>
    <mergeCell ref="N20:N21"/>
    <mergeCell ref="P20:P21"/>
    <mergeCell ref="R20:R21"/>
    <mergeCell ref="J18:J19"/>
    <mergeCell ref="L18:L19"/>
    <mergeCell ref="P12:P13"/>
    <mergeCell ref="R12:R13"/>
    <mergeCell ref="P14:P15"/>
    <mergeCell ref="R14:R15"/>
    <mergeCell ref="J12:J13"/>
    <mergeCell ref="L12:L13"/>
    <mergeCell ref="N12:N13"/>
    <mergeCell ref="H10:H11"/>
    <mergeCell ref="J10:J11"/>
    <mergeCell ref="L10:L11"/>
    <mergeCell ref="N10:N11"/>
    <mergeCell ref="B2:J2"/>
    <mergeCell ref="D4:D5"/>
    <mergeCell ref="E4:E5"/>
    <mergeCell ref="F38:F39"/>
    <mergeCell ref="H38:H39"/>
    <mergeCell ref="F40:F41"/>
    <mergeCell ref="J38:J39"/>
    <mergeCell ref="X12:X13"/>
    <mergeCell ref="V14:V15"/>
    <mergeCell ref="H12:H13"/>
    <mergeCell ref="V8:V9"/>
    <mergeCell ref="X8:X9"/>
    <mergeCell ref="V10:V11"/>
    <mergeCell ref="X10:X11"/>
    <mergeCell ref="X18:X19"/>
    <mergeCell ref="V20:V21"/>
    <mergeCell ref="X20:X21"/>
    <mergeCell ref="V16:V17"/>
    <mergeCell ref="X16:X17"/>
    <mergeCell ref="H8:H9"/>
    <mergeCell ref="J8:J9"/>
    <mergeCell ref="L8:L9"/>
    <mergeCell ref="V26:V27"/>
    <mergeCell ref="X26:X27"/>
    <mergeCell ref="Z6:Z7"/>
    <mergeCell ref="Z12:Z13"/>
    <mergeCell ref="Z20:Z21"/>
    <mergeCell ref="Z26:Z27"/>
    <mergeCell ref="V18:V19"/>
    <mergeCell ref="Z14:Z15"/>
    <mergeCell ref="Z18:Z19"/>
    <mergeCell ref="V6:V7"/>
    <mergeCell ref="X6:X7"/>
    <mergeCell ref="X22:X23"/>
    <mergeCell ref="V24:V25"/>
    <mergeCell ref="K2:AB2"/>
    <mergeCell ref="Z4:Z5"/>
    <mergeCell ref="AA4:AA5"/>
    <mergeCell ref="Z22:Z23"/>
    <mergeCell ref="Z24:Z25"/>
    <mergeCell ref="AA6:AA7"/>
    <mergeCell ref="Z8:Z9"/>
    <mergeCell ref="A1:AB1"/>
    <mergeCell ref="X3:AB3"/>
    <mergeCell ref="B3:W3"/>
    <mergeCell ref="AB6:AB7"/>
    <mergeCell ref="AB8:AB9"/>
    <mergeCell ref="X24:X25"/>
    <mergeCell ref="N8:N9"/>
    <mergeCell ref="B4:B5"/>
    <mergeCell ref="C4:C5"/>
    <mergeCell ref="F5:G5"/>
    <mergeCell ref="H5:I5"/>
    <mergeCell ref="F4:Y4"/>
    <mergeCell ref="P5:Q5"/>
    <mergeCell ref="R5:S5"/>
    <mergeCell ref="N5:O5"/>
    <mergeCell ref="V5:W5"/>
    <mergeCell ref="X5:Y5"/>
    <mergeCell ref="F30:F31"/>
    <mergeCell ref="H30:H31"/>
    <mergeCell ref="J30:J31"/>
    <mergeCell ref="L30:L31"/>
    <mergeCell ref="N30:N31"/>
    <mergeCell ref="P30:P31"/>
    <mergeCell ref="R30:R31"/>
    <mergeCell ref="B32:B33"/>
    <mergeCell ref="C32:C33"/>
    <mergeCell ref="D32:D33"/>
    <mergeCell ref="E32:E33"/>
    <mergeCell ref="F32:F33"/>
    <mergeCell ref="H32:H33"/>
    <mergeCell ref="J32:J33"/>
    <mergeCell ref="L32:L33"/>
    <mergeCell ref="N32:N33"/>
    <mergeCell ref="P32:P33"/>
    <mergeCell ref="R32:R33"/>
    <mergeCell ref="T32:T33"/>
    <mergeCell ref="X32:X33"/>
    <mergeCell ref="X36:X37"/>
    <mergeCell ref="Z32:Z33"/>
    <mergeCell ref="AA32:AA33"/>
    <mergeCell ref="T34:T35"/>
    <mergeCell ref="V34:V35"/>
    <mergeCell ref="B34:B35"/>
    <mergeCell ref="C34:C35"/>
    <mergeCell ref="D34:D35"/>
    <mergeCell ref="F34:F35"/>
    <mergeCell ref="P34:P35"/>
    <mergeCell ref="R34:R35"/>
    <mergeCell ref="Z36:Z37"/>
    <mergeCell ref="AA36:AA37"/>
    <mergeCell ref="D36:D37"/>
    <mergeCell ref="E34:E35"/>
    <mergeCell ref="J36:J37"/>
    <mergeCell ref="L36:L37"/>
    <mergeCell ref="N36:N37"/>
    <mergeCell ref="H34:H35"/>
    <mergeCell ref="F36:F37"/>
    <mergeCell ref="H36:H37"/>
    <mergeCell ref="J34:J35"/>
    <mergeCell ref="H40:H41"/>
    <mergeCell ref="J40:J41"/>
    <mergeCell ref="L40:L41"/>
    <mergeCell ref="N40:N41"/>
    <mergeCell ref="P40:P41"/>
    <mergeCell ref="R40:R41"/>
    <mergeCell ref="X34:X35"/>
    <mergeCell ref="Z34:Z35"/>
    <mergeCell ref="L38:L39"/>
    <mergeCell ref="N38:N39"/>
    <mergeCell ref="P38:P39"/>
    <mergeCell ref="R38:R39"/>
    <mergeCell ref="P36:P37"/>
    <mergeCell ref="R36:R37"/>
    <mergeCell ref="V36:V37"/>
    <mergeCell ref="T38:T39"/>
    <mergeCell ref="Z38:Z39"/>
    <mergeCell ref="V38:V39"/>
    <mergeCell ref="X38:X39"/>
    <mergeCell ref="F46:F47"/>
    <mergeCell ref="H46:H47"/>
    <mergeCell ref="J46:J47"/>
    <mergeCell ref="L46:L47"/>
    <mergeCell ref="N46:N47"/>
    <mergeCell ref="P46:P47"/>
    <mergeCell ref="R46:R47"/>
    <mergeCell ref="V46:V47"/>
    <mergeCell ref="R42:R43"/>
    <mergeCell ref="F44:F45"/>
    <mergeCell ref="H44:H45"/>
    <mergeCell ref="J44:J45"/>
    <mergeCell ref="L44:L45"/>
    <mergeCell ref="N44:N45"/>
    <mergeCell ref="P44:P45"/>
    <mergeCell ref="R44:R45"/>
    <mergeCell ref="F42:F43"/>
    <mergeCell ref="H42:H43"/>
    <mergeCell ref="J42:J43"/>
    <mergeCell ref="L42:L43"/>
    <mergeCell ref="N42:N43"/>
    <mergeCell ref="P42:P43"/>
    <mergeCell ref="T42:T43"/>
  </mergeCells>
  <phoneticPr fontId="0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7"/>
  </sheetPr>
  <dimension ref="A1:J207"/>
  <sheetViews>
    <sheetView workbookViewId="0">
      <selection activeCell="D7" sqref="D7:D8"/>
    </sheetView>
  </sheetViews>
  <sheetFormatPr defaultRowHeight="12.75"/>
  <cols>
    <col min="1" max="1" width="6.42578125" customWidth="1"/>
    <col min="2" max="2" width="7" customWidth="1"/>
    <col min="3" max="3" width="24.42578125" customWidth="1"/>
    <col min="4" max="4" width="13.85546875" customWidth="1"/>
    <col min="5" max="5" width="15.5703125" customWidth="1"/>
    <col min="7" max="7" width="18.28515625" customWidth="1"/>
  </cols>
  <sheetData>
    <row r="1" spans="1:10">
      <c r="A1" s="211" t="s">
        <v>70</v>
      </c>
      <c r="B1" s="211"/>
      <c r="C1" s="211"/>
      <c r="D1" s="211"/>
      <c r="E1" s="211"/>
      <c r="F1" s="211"/>
      <c r="G1" s="211"/>
    </row>
    <row r="2" spans="1:10" ht="24" customHeight="1">
      <c r="A2" s="225" t="str">
        <f>HYPERLINK([1]реквизиты!$A$2)</f>
        <v>Первенство России среди девушек среди 1999-2000 г.р.</v>
      </c>
      <c r="B2" s="226"/>
      <c r="C2" s="226"/>
      <c r="D2" s="226"/>
      <c r="E2" s="226"/>
      <c r="F2" s="226"/>
      <c r="G2" s="226"/>
      <c r="H2" s="5"/>
      <c r="I2" s="5"/>
      <c r="J2" s="5"/>
    </row>
    <row r="3" spans="1:10" ht="15" customHeight="1">
      <c r="A3" s="227" t="str">
        <f>HYPERLINK([1]реквизиты!$A$3)</f>
        <v>22-26.10.2013 г.                                     С/к "Нефтяник", г. Отрадный</v>
      </c>
      <c r="B3" s="227"/>
      <c r="C3" s="227"/>
      <c r="D3" s="227"/>
      <c r="E3" s="227"/>
      <c r="F3" s="227"/>
      <c r="G3" s="227"/>
    </row>
    <row r="4" spans="1:10">
      <c r="D4" s="40" t="s">
        <v>150</v>
      </c>
    </row>
    <row r="5" spans="1:10">
      <c r="A5" s="219" t="s">
        <v>1</v>
      </c>
      <c r="B5" s="228" t="s">
        <v>5</v>
      </c>
      <c r="C5" s="219" t="s">
        <v>2</v>
      </c>
      <c r="D5" s="219" t="s">
        <v>3</v>
      </c>
      <c r="E5" s="219" t="s">
        <v>38</v>
      </c>
      <c r="F5" s="219" t="s">
        <v>8</v>
      </c>
      <c r="G5" s="219" t="s">
        <v>9</v>
      </c>
    </row>
    <row r="6" spans="1:10">
      <c r="A6" s="219"/>
      <c r="B6" s="219"/>
      <c r="C6" s="219"/>
      <c r="D6" s="219"/>
      <c r="E6" s="219"/>
      <c r="F6" s="219"/>
      <c r="G6" s="219"/>
    </row>
    <row r="7" spans="1:10">
      <c r="A7" s="215" t="s">
        <v>10</v>
      </c>
      <c r="B7" s="220">
        <v>1</v>
      </c>
      <c r="C7" s="221" t="s">
        <v>73</v>
      </c>
      <c r="D7" s="219" t="s">
        <v>74</v>
      </c>
      <c r="E7" s="222" t="s">
        <v>75</v>
      </c>
      <c r="F7" s="223" t="s">
        <v>76</v>
      </c>
      <c r="G7" s="218" t="s">
        <v>77</v>
      </c>
    </row>
    <row r="8" spans="1:10">
      <c r="A8" s="215"/>
      <c r="B8" s="220"/>
      <c r="C8" s="221"/>
      <c r="D8" s="219"/>
      <c r="E8" s="222"/>
      <c r="F8" s="223"/>
      <c r="G8" s="218"/>
    </row>
    <row r="9" spans="1:10" ht="13.15" customHeight="1">
      <c r="A9" s="215" t="s">
        <v>11</v>
      </c>
      <c r="B9" s="220">
        <v>2</v>
      </c>
      <c r="C9" s="221" t="s">
        <v>78</v>
      </c>
      <c r="D9" s="219" t="s">
        <v>79</v>
      </c>
      <c r="E9" s="222" t="s">
        <v>80</v>
      </c>
      <c r="F9" s="223" t="s">
        <v>76</v>
      </c>
      <c r="G9" s="218" t="s">
        <v>81</v>
      </c>
    </row>
    <row r="10" spans="1:10" ht="13.15" customHeight="1">
      <c r="A10" s="215"/>
      <c r="B10" s="220"/>
      <c r="C10" s="221"/>
      <c r="D10" s="219"/>
      <c r="E10" s="222"/>
      <c r="F10" s="223"/>
      <c r="G10" s="218"/>
    </row>
    <row r="11" spans="1:10" ht="13.15" customHeight="1">
      <c r="A11" s="215" t="s">
        <v>12</v>
      </c>
      <c r="B11" s="220">
        <v>3</v>
      </c>
      <c r="C11" s="221" t="s">
        <v>82</v>
      </c>
      <c r="D11" s="219" t="s">
        <v>83</v>
      </c>
      <c r="E11" s="222" t="s">
        <v>84</v>
      </c>
      <c r="F11" s="223" t="s">
        <v>76</v>
      </c>
      <c r="G11" s="218" t="s">
        <v>85</v>
      </c>
    </row>
    <row r="12" spans="1:10" ht="13.15" customHeight="1">
      <c r="A12" s="215"/>
      <c r="B12" s="220"/>
      <c r="C12" s="221"/>
      <c r="D12" s="219"/>
      <c r="E12" s="222"/>
      <c r="F12" s="223"/>
      <c r="G12" s="218"/>
    </row>
    <row r="13" spans="1:10" ht="13.15" customHeight="1">
      <c r="A13" s="215" t="s">
        <v>13</v>
      </c>
      <c r="B13" s="220">
        <v>4</v>
      </c>
      <c r="C13" s="221" t="s">
        <v>86</v>
      </c>
      <c r="D13" s="219" t="s">
        <v>87</v>
      </c>
      <c r="E13" s="222" t="s">
        <v>88</v>
      </c>
      <c r="F13" s="223" t="s">
        <v>76</v>
      </c>
      <c r="G13" s="218" t="s">
        <v>89</v>
      </c>
    </row>
    <row r="14" spans="1:10" ht="13.15" customHeight="1">
      <c r="A14" s="215"/>
      <c r="B14" s="220"/>
      <c r="C14" s="221"/>
      <c r="D14" s="219"/>
      <c r="E14" s="222"/>
      <c r="F14" s="223"/>
      <c r="G14" s="218"/>
    </row>
    <row r="15" spans="1:10" ht="13.15" customHeight="1">
      <c r="A15" s="215" t="s">
        <v>14</v>
      </c>
      <c r="B15" s="220">
        <v>5</v>
      </c>
      <c r="C15" s="221" t="s">
        <v>90</v>
      </c>
      <c r="D15" s="219" t="s">
        <v>91</v>
      </c>
      <c r="E15" s="222" t="s">
        <v>92</v>
      </c>
      <c r="F15" s="223" t="s">
        <v>76</v>
      </c>
      <c r="G15" s="218" t="s">
        <v>93</v>
      </c>
    </row>
    <row r="16" spans="1:10" ht="13.15" customHeight="1">
      <c r="A16" s="215"/>
      <c r="B16" s="220"/>
      <c r="C16" s="221"/>
      <c r="D16" s="219"/>
      <c r="E16" s="222"/>
      <c r="F16" s="223"/>
      <c r="G16" s="218"/>
    </row>
    <row r="17" spans="1:7" ht="13.15" customHeight="1">
      <c r="A17" s="215" t="s">
        <v>15</v>
      </c>
      <c r="B17" s="220">
        <v>6</v>
      </c>
      <c r="C17" s="221" t="s">
        <v>94</v>
      </c>
      <c r="D17" s="219" t="s">
        <v>95</v>
      </c>
      <c r="E17" s="222" t="s">
        <v>96</v>
      </c>
      <c r="F17" s="223" t="s">
        <v>76</v>
      </c>
      <c r="G17" s="218" t="s">
        <v>97</v>
      </c>
    </row>
    <row r="18" spans="1:7" ht="13.15" customHeight="1">
      <c r="A18" s="215"/>
      <c r="B18" s="220"/>
      <c r="C18" s="221"/>
      <c r="D18" s="219"/>
      <c r="E18" s="222"/>
      <c r="F18" s="223"/>
      <c r="G18" s="218"/>
    </row>
    <row r="19" spans="1:7" ht="13.15" customHeight="1">
      <c r="A19" s="215" t="s">
        <v>16</v>
      </c>
      <c r="B19" s="220">
        <v>7</v>
      </c>
      <c r="C19" s="221" t="s">
        <v>165</v>
      </c>
      <c r="D19" s="219" t="s">
        <v>98</v>
      </c>
      <c r="E19" s="222" t="s">
        <v>99</v>
      </c>
      <c r="F19" s="223" t="s">
        <v>76</v>
      </c>
      <c r="G19" s="218" t="s">
        <v>100</v>
      </c>
    </row>
    <row r="20" spans="1:7" ht="13.15" customHeight="1">
      <c r="A20" s="215"/>
      <c r="B20" s="220"/>
      <c r="C20" s="221"/>
      <c r="D20" s="219"/>
      <c r="E20" s="222"/>
      <c r="F20" s="223"/>
      <c r="G20" s="218"/>
    </row>
    <row r="21" spans="1:7" ht="13.15" customHeight="1">
      <c r="A21" s="215" t="s">
        <v>17</v>
      </c>
      <c r="B21" s="220">
        <v>8</v>
      </c>
      <c r="C21" s="221" t="s">
        <v>101</v>
      </c>
      <c r="D21" s="219" t="s">
        <v>102</v>
      </c>
      <c r="E21" s="222" t="s">
        <v>103</v>
      </c>
      <c r="F21" s="223" t="s">
        <v>76</v>
      </c>
      <c r="G21" s="218" t="s">
        <v>104</v>
      </c>
    </row>
    <row r="22" spans="1:7" ht="13.15" customHeight="1">
      <c r="A22" s="215"/>
      <c r="B22" s="220"/>
      <c r="C22" s="221"/>
      <c r="D22" s="219"/>
      <c r="E22" s="222"/>
      <c r="F22" s="223"/>
      <c r="G22" s="218"/>
    </row>
    <row r="23" spans="1:7" ht="13.15" customHeight="1">
      <c r="A23" s="215" t="s">
        <v>18</v>
      </c>
      <c r="B23" s="220">
        <v>9</v>
      </c>
      <c r="C23" s="221" t="s">
        <v>105</v>
      </c>
      <c r="D23" s="219" t="s">
        <v>106</v>
      </c>
      <c r="E23" s="222" t="s">
        <v>107</v>
      </c>
      <c r="F23" s="223" t="s">
        <v>76</v>
      </c>
      <c r="G23" s="218" t="s">
        <v>108</v>
      </c>
    </row>
    <row r="24" spans="1:7" ht="13.15" customHeight="1">
      <c r="A24" s="215"/>
      <c r="B24" s="220"/>
      <c r="C24" s="221"/>
      <c r="D24" s="219"/>
      <c r="E24" s="222"/>
      <c r="F24" s="223"/>
      <c r="G24" s="218"/>
    </row>
    <row r="25" spans="1:7" ht="13.15" customHeight="1">
      <c r="A25" s="215" t="s">
        <v>19</v>
      </c>
      <c r="B25" s="220">
        <v>10</v>
      </c>
      <c r="C25" s="221" t="s">
        <v>109</v>
      </c>
      <c r="D25" s="219" t="s">
        <v>110</v>
      </c>
      <c r="E25" s="222" t="s">
        <v>111</v>
      </c>
      <c r="F25" s="223" t="s">
        <v>76</v>
      </c>
      <c r="G25" s="218" t="s">
        <v>112</v>
      </c>
    </row>
    <row r="26" spans="1:7" ht="13.15" customHeight="1">
      <c r="A26" s="215"/>
      <c r="B26" s="220"/>
      <c r="C26" s="221"/>
      <c r="D26" s="219"/>
      <c r="E26" s="222"/>
      <c r="F26" s="223"/>
      <c r="G26" s="218"/>
    </row>
    <row r="27" spans="1:7" ht="13.15" customHeight="1">
      <c r="A27" s="215" t="s">
        <v>20</v>
      </c>
      <c r="B27" s="220">
        <v>11</v>
      </c>
      <c r="C27" s="221" t="s">
        <v>113</v>
      </c>
      <c r="D27" s="219" t="s">
        <v>114</v>
      </c>
      <c r="E27" s="222" t="s">
        <v>84</v>
      </c>
      <c r="F27" s="223" t="s">
        <v>76</v>
      </c>
      <c r="G27" s="218" t="s">
        <v>115</v>
      </c>
    </row>
    <row r="28" spans="1:7" ht="13.15" customHeight="1">
      <c r="A28" s="215"/>
      <c r="B28" s="220"/>
      <c r="C28" s="221"/>
      <c r="D28" s="219"/>
      <c r="E28" s="222"/>
      <c r="F28" s="223"/>
      <c r="G28" s="218"/>
    </row>
    <row r="29" spans="1:7">
      <c r="A29" s="215" t="s">
        <v>21</v>
      </c>
      <c r="B29" s="220">
        <v>12</v>
      </c>
      <c r="C29" s="221" t="s">
        <v>116</v>
      </c>
      <c r="D29" s="219" t="s">
        <v>117</v>
      </c>
      <c r="E29" s="222" t="s">
        <v>118</v>
      </c>
      <c r="F29" s="223" t="s">
        <v>76</v>
      </c>
      <c r="G29" s="218" t="s">
        <v>119</v>
      </c>
    </row>
    <row r="30" spans="1:7">
      <c r="A30" s="215"/>
      <c r="B30" s="220"/>
      <c r="C30" s="221"/>
      <c r="D30" s="219"/>
      <c r="E30" s="222"/>
      <c r="F30" s="223"/>
      <c r="G30" s="218"/>
    </row>
    <row r="31" spans="1:7">
      <c r="A31" s="215" t="s">
        <v>39</v>
      </c>
      <c r="B31" s="220">
        <v>13</v>
      </c>
      <c r="C31" s="221" t="s">
        <v>120</v>
      </c>
      <c r="D31" s="219" t="s">
        <v>121</v>
      </c>
      <c r="E31" s="222" t="s">
        <v>122</v>
      </c>
      <c r="F31" s="223" t="s">
        <v>76</v>
      </c>
      <c r="G31" s="218" t="s">
        <v>123</v>
      </c>
    </row>
    <row r="32" spans="1:7">
      <c r="A32" s="215"/>
      <c r="B32" s="220"/>
      <c r="C32" s="221"/>
      <c r="D32" s="219"/>
      <c r="E32" s="222"/>
      <c r="F32" s="223"/>
      <c r="G32" s="218"/>
    </row>
    <row r="33" spans="1:7">
      <c r="A33" s="215" t="s">
        <v>40</v>
      </c>
      <c r="B33" s="220">
        <v>14</v>
      </c>
      <c r="C33" s="221" t="s">
        <v>124</v>
      </c>
      <c r="D33" s="224" t="s">
        <v>125</v>
      </c>
      <c r="E33" s="222" t="s">
        <v>84</v>
      </c>
      <c r="F33" s="223" t="s">
        <v>76</v>
      </c>
      <c r="G33" s="218" t="s">
        <v>126</v>
      </c>
    </row>
    <row r="34" spans="1:7">
      <c r="A34" s="215"/>
      <c r="B34" s="220"/>
      <c r="C34" s="221"/>
      <c r="D34" s="219"/>
      <c r="E34" s="222"/>
      <c r="F34" s="223"/>
      <c r="G34" s="218"/>
    </row>
    <row r="35" spans="1:7">
      <c r="A35" s="215" t="s">
        <v>41</v>
      </c>
      <c r="B35" s="220">
        <v>15</v>
      </c>
      <c r="C35" s="221" t="s">
        <v>127</v>
      </c>
      <c r="D35" s="219" t="s">
        <v>128</v>
      </c>
      <c r="E35" s="222" t="s">
        <v>129</v>
      </c>
      <c r="F35" s="223" t="s">
        <v>76</v>
      </c>
      <c r="G35" s="218" t="s">
        <v>130</v>
      </c>
    </row>
    <row r="36" spans="1:7">
      <c r="A36" s="215"/>
      <c r="B36" s="220"/>
      <c r="C36" s="221"/>
      <c r="D36" s="219"/>
      <c r="E36" s="222"/>
      <c r="F36" s="223"/>
      <c r="G36" s="218"/>
    </row>
    <row r="37" spans="1:7">
      <c r="A37" s="215" t="s">
        <v>42</v>
      </c>
      <c r="B37" s="220">
        <v>16</v>
      </c>
      <c r="C37" s="221" t="s">
        <v>131</v>
      </c>
      <c r="D37" s="219" t="s">
        <v>132</v>
      </c>
      <c r="E37" s="222" t="s">
        <v>133</v>
      </c>
      <c r="F37" s="223" t="s">
        <v>76</v>
      </c>
      <c r="G37" s="218" t="s">
        <v>134</v>
      </c>
    </row>
    <row r="38" spans="1:7">
      <c r="A38" s="215"/>
      <c r="B38" s="220"/>
      <c r="C38" s="221"/>
      <c r="D38" s="219"/>
      <c r="E38" s="222"/>
      <c r="F38" s="223"/>
      <c r="G38" s="218"/>
    </row>
    <row r="39" spans="1:7">
      <c r="A39" s="215" t="s">
        <v>43</v>
      </c>
      <c r="B39" s="220">
        <v>17</v>
      </c>
      <c r="C39" s="221" t="s">
        <v>135</v>
      </c>
      <c r="D39" s="219" t="s">
        <v>136</v>
      </c>
      <c r="E39" s="222" t="s">
        <v>96</v>
      </c>
      <c r="F39" s="223" t="s">
        <v>76</v>
      </c>
      <c r="G39" s="218" t="s">
        <v>137</v>
      </c>
    </row>
    <row r="40" spans="1:7">
      <c r="A40" s="215"/>
      <c r="B40" s="220"/>
      <c r="C40" s="221"/>
      <c r="D40" s="219"/>
      <c r="E40" s="222"/>
      <c r="F40" s="223"/>
      <c r="G40" s="218"/>
    </row>
    <row r="41" spans="1:7">
      <c r="A41" s="215" t="s">
        <v>44</v>
      </c>
      <c r="B41" s="220">
        <v>18</v>
      </c>
      <c r="C41" s="221" t="s">
        <v>138</v>
      </c>
      <c r="D41" s="219" t="s">
        <v>139</v>
      </c>
      <c r="E41" s="222" t="s">
        <v>99</v>
      </c>
      <c r="F41" s="223" t="s">
        <v>76</v>
      </c>
      <c r="G41" s="218" t="s">
        <v>187</v>
      </c>
    </row>
    <row r="42" spans="1:7">
      <c r="A42" s="215"/>
      <c r="B42" s="220"/>
      <c r="C42" s="221"/>
      <c r="D42" s="219"/>
      <c r="E42" s="222"/>
      <c r="F42" s="223"/>
      <c r="G42" s="218"/>
    </row>
    <row r="43" spans="1:7">
      <c r="A43" s="215" t="s">
        <v>45</v>
      </c>
      <c r="B43" s="220">
        <v>19</v>
      </c>
      <c r="C43" s="221" t="s">
        <v>140</v>
      </c>
      <c r="D43" s="219" t="s">
        <v>141</v>
      </c>
      <c r="E43" s="222" t="s">
        <v>142</v>
      </c>
      <c r="F43" s="223" t="s">
        <v>76</v>
      </c>
      <c r="G43" s="218" t="s">
        <v>143</v>
      </c>
    </row>
    <row r="44" spans="1:7">
      <c r="A44" s="215"/>
      <c r="B44" s="220"/>
      <c r="C44" s="221"/>
      <c r="D44" s="219"/>
      <c r="E44" s="222"/>
      <c r="F44" s="223"/>
      <c r="G44" s="218"/>
    </row>
    <row r="45" spans="1:7">
      <c r="A45" s="215" t="s">
        <v>46</v>
      </c>
      <c r="B45" s="220">
        <v>20</v>
      </c>
      <c r="C45" s="221" t="s">
        <v>144</v>
      </c>
      <c r="D45" s="219" t="s">
        <v>145</v>
      </c>
      <c r="E45" s="222" t="s">
        <v>122</v>
      </c>
      <c r="F45" s="223" t="s">
        <v>76</v>
      </c>
      <c r="G45" s="218" t="s">
        <v>146</v>
      </c>
    </row>
    <row r="46" spans="1:7">
      <c r="A46" s="215"/>
      <c r="B46" s="220"/>
      <c r="C46" s="221"/>
      <c r="D46" s="219"/>
      <c r="E46" s="222"/>
      <c r="F46" s="223"/>
      <c r="G46" s="218"/>
    </row>
    <row r="47" spans="1:7">
      <c r="A47" s="215" t="s">
        <v>47</v>
      </c>
      <c r="B47" s="220">
        <v>21</v>
      </c>
      <c r="C47" s="221" t="s">
        <v>147</v>
      </c>
      <c r="D47" s="219" t="s">
        <v>148</v>
      </c>
      <c r="E47" s="222" t="s">
        <v>75</v>
      </c>
      <c r="F47" s="223" t="s">
        <v>76</v>
      </c>
      <c r="G47" s="218" t="s">
        <v>149</v>
      </c>
    </row>
    <row r="48" spans="1:7">
      <c r="A48" s="215"/>
      <c r="B48" s="220"/>
      <c r="C48" s="221"/>
      <c r="D48" s="219"/>
      <c r="E48" s="222"/>
      <c r="F48" s="223"/>
      <c r="G48" s="218"/>
    </row>
    <row r="49" spans="1:7">
      <c r="A49" s="215" t="s">
        <v>48</v>
      </c>
      <c r="B49" s="216">
        <v>22</v>
      </c>
      <c r="C49" s="218"/>
      <c r="D49" s="219"/>
      <c r="E49" s="219"/>
      <c r="F49" s="88"/>
      <c r="G49" s="218"/>
    </row>
    <row r="50" spans="1:7">
      <c r="A50" s="215"/>
      <c r="B50" s="217"/>
      <c r="C50" s="218"/>
      <c r="D50" s="219"/>
      <c r="E50" s="219"/>
      <c r="F50" s="88"/>
      <c r="G50" s="218"/>
    </row>
    <row r="51" spans="1:7">
      <c r="A51" s="215" t="s">
        <v>49</v>
      </c>
      <c r="B51" s="216">
        <v>23</v>
      </c>
      <c r="C51" s="218"/>
      <c r="D51" s="219"/>
      <c r="E51" s="219"/>
      <c r="F51" s="88"/>
      <c r="G51" s="218"/>
    </row>
    <row r="52" spans="1:7">
      <c r="A52" s="215"/>
      <c r="B52" s="217"/>
      <c r="C52" s="218"/>
      <c r="D52" s="219"/>
      <c r="E52" s="219"/>
      <c r="F52" s="88"/>
      <c r="G52" s="218"/>
    </row>
    <row r="53" spans="1:7">
      <c r="A53" s="215" t="s">
        <v>50</v>
      </c>
      <c r="B53" s="216">
        <v>24</v>
      </c>
      <c r="C53" s="218"/>
      <c r="D53" s="219"/>
      <c r="E53" s="219"/>
      <c r="F53" s="88"/>
      <c r="G53" s="218"/>
    </row>
    <row r="54" spans="1:7">
      <c r="A54" s="215"/>
      <c r="B54" s="217"/>
      <c r="C54" s="218"/>
      <c r="D54" s="219"/>
      <c r="E54" s="219"/>
      <c r="F54" s="88"/>
      <c r="G54" s="218"/>
    </row>
    <row r="55" spans="1:7">
      <c r="A55" s="215" t="s">
        <v>51</v>
      </c>
      <c r="B55" s="216">
        <v>25</v>
      </c>
      <c r="C55" s="218"/>
      <c r="D55" s="219"/>
      <c r="E55" s="219"/>
      <c r="F55" s="88"/>
      <c r="G55" s="218"/>
    </row>
    <row r="56" spans="1:7">
      <c r="A56" s="215"/>
      <c r="B56" s="217"/>
      <c r="C56" s="218"/>
      <c r="D56" s="219"/>
      <c r="E56" s="219"/>
      <c r="F56" s="88"/>
      <c r="G56" s="218"/>
    </row>
    <row r="57" spans="1:7">
      <c r="A57" s="215" t="s">
        <v>52</v>
      </c>
      <c r="B57" s="216">
        <v>26</v>
      </c>
      <c r="C57" s="218"/>
      <c r="D57" s="219"/>
      <c r="E57" s="219"/>
      <c r="F57" s="88"/>
      <c r="G57" s="218"/>
    </row>
    <row r="58" spans="1:7">
      <c r="A58" s="215"/>
      <c r="B58" s="217"/>
      <c r="C58" s="218"/>
      <c r="D58" s="219"/>
      <c r="E58" s="219"/>
      <c r="F58" s="88"/>
      <c r="G58" s="218"/>
    </row>
    <row r="59" spans="1:7">
      <c r="A59" s="215" t="s">
        <v>53</v>
      </c>
      <c r="B59" s="216">
        <v>27</v>
      </c>
      <c r="C59" s="218"/>
      <c r="D59" s="219"/>
      <c r="E59" s="219"/>
      <c r="F59" s="88"/>
      <c r="G59" s="218"/>
    </row>
    <row r="60" spans="1:7">
      <c r="A60" s="215"/>
      <c r="B60" s="217"/>
      <c r="C60" s="218"/>
      <c r="D60" s="219"/>
      <c r="E60" s="219"/>
      <c r="F60" s="88"/>
      <c r="G60" s="218"/>
    </row>
    <row r="61" spans="1:7">
      <c r="A61" s="215" t="s">
        <v>54</v>
      </c>
      <c r="B61" s="216">
        <v>28</v>
      </c>
      <c r="C61" s="218"/>
      <c r="D61" s="219"/>
      <c r="E61" s="219"/>
      <c r="F61" s="88"/>
      <c r="G61" s="218"/>
    </row>
    <row r="62" spans="1:7">
      <c r="A62" s="215"/>
      <c r="B62" s="217"/>
      <c r="C62" s="218"/>
      <c r="D62" s="219"/>
      <c r="E62" s="219"/>
      <c r="F62" s="88"/>
      <c r="G62" s="218"/>
    </row>
    <row r="63" spans="1:7">
      <c r="A63" s="215" t="s">
        <v>55</v>
      </c>
      <c r="B63" s="216">
        <v>29</v>
      </c>
      <c r="C63" s="218"/>
      <c r="D63" s="219"/>
      <c r="E63" s="219"/>
      <c r="F63" s="88"/>
      <c r="G63" s="218"/>
    </row>
    <row r="64" spans="1:7">
      <c r="A64" s="215"/>
      <c r="B64" s="217"/>
      <c r="C64" s="218"/>
      <c r="D64" s="219"/>
      <c r="E64" s="219"/>
      <c r="F64" s="88"/>
      <c r="G64" s="218"/>
    </row>
    <row r="65" spans="1:7">
      <c r="A65" s="215" t="s">
        <v>56</v>
      </c>
      <c r="B65" s="216">
        <v>30</v>
      </c>
      <c r="C65" s="218"/>
      <c r="D65" s="219"/>
      <c r="E65" s="219"/>
      <c r="F65" s="88"/>
      <c r="G65" s="218"/>
    </row>
    <row r="66" spans="1:7">
      <c r="A66" s="215"/>
      <c r="B66" s="217"/>
      <c r="C66" s="218"/>
      <c r="D66" s="219"/>
      <c r="E66" s="219"/>
      <c r="F66" s="88"/>
      <c r="G66" s="218"/>
    </row>
    <row r="67" spans="1:7">
      <c r="A67" s="215" t="s">
        <v>57</v>
      </c>
      <c r="B67" s="216">
        <v>31</v>
      </c>
      <c r="C67" s="218"/>
      <c r="D67" s="219"/>
      <c r="E67" s="219"/>
      <c r="F67" s="88"/>
      <c r="G67" s="218"/>
    </row>
    <row r="68" spans="1:7">
      <c r="A68" s="215"/>
      <c r="B68" s="217"/>
      <c r="C68" s="218"/>
      <c r="D68" s="219"/>
      <c r="E68" s="219"/>
      <c r="F68" s="88"/>
      <c r="G68" s="218"/>
    </row>
    <row r="69" spans="1:7">
      <c r="A69" s="215" t="s">
        <v>58</v>
      </c>
      <c r="B69" s="216">
        <v>32</v>
      </c>
      <c r="C69" s="218"/>
      <c r="D69" s="219"/>
      <c r="E69" s="219"/>
      <c r="F69" s="88"/>
      <c r="G69" s="218"/>
    </row>
    <row r="70" spans="1:7">
      <c r="A70" s="215"/>
      <c r="B70" s="217"/>
      <c r="C70" s="218"/>
      <c r="D70" s="219"/>
      <c r="E70" s="219"/>
      <c r="F70" s="88"/>
      <c r="G70" s="218"/>
    </row>
    <row r="71" spans="1:7">
      <c r="A71" s="215" t="s">
        <v>59</v>
      </c>
      <c r="B71" s="216">
        <v>33</v>
      </c>
      <c r="C71" s="218"/>
      <c r="D71" s="219"/>
      <c r="E71" s="219"/>
      <c r="F71" s="88"/>
      <c r="G71" s="218"/>
    </row>
    <row r="72" spans="1:7">
      <c r="A72" s="215"/>
      <c r="B72" s="217"/>
      <c r="C72" s="218"/>
      <c r="D72" s="219"/>
      <c r="E72" s="219"/>
      <c r="F72" s="88"/>
      <c r="G72" s="218"/>
    </row>
    <row r="73" spans="1:7">
      <c r="A73" s="215" t="s">
        <v>60</v>
      </c>
      <c r="B73" s="216">
        <v>34</v>
      </c>
      <c r="C73" s="218"/>
      <c r="D73" s="219"/>
      <c r="E73" s="219"/>
      <c r="F73" s="88"/>
      <c r="G73" s="218"/>
    </row>
    <row r="74" spans="1:7">
      <c r="A74" s="215"/>
      <c r="B74" s="217"/>
      <c r="C74" s="218"/>
      <c r="D74" s="219"/>
      <c r="E74" s="219"/>
      <c r="F74" s="88"/>
      <c r="G74" s="218"/>
    </row>
    <row r="75" spans="1:7">
      <c r="A75" s="215" t="s">
        <v>61</v>
      </c>
      <c r="B75" s="216">
        <v>35</v>
      </c>
      <c r="C75" s="218"/>
      <c r="D75" s="219"/>
      <c r="E75" s="219"/>
      <c r="F75" s="88"/>
      <c r="G75" s="218"/>
    </row>
    <row r="76" spans="1:7">
      <c r="A76" s="215"/>
      <c r="B76" s="217"/>
      <c r="C76" s="218"/>
      <c r="D76" s="219"/>
      <c r="E76" s="219"/>
      <c r="F76" s="88"/>
      <c r="G76" s="218"/>
    </row>
    <row r="77" spans="1:7">
      <c r="A77" s="215" t="s">
        <v>62</v>
      </c>
      <c r="B77" s="216">
        <v>36</v>
      </c>
      <c r="C77" s="218"/>
      <c r="D77" s="219"/>
      <c r="E77" s="219"/>
      <c r="F77" s="88"/>
      <c r="G77" s="218"/>
    </row>
    <row r="78" spans="1:7">
      <c r="A78" s="215"/>
      <c r="B78" s="217"/>
      <c r="C78" s="218"/>
      <c r="D78" s="219"/>
      <c r="E78" s="219"/>
      <c r="F78" s="88"/>
      <c r="G78" s="218"/>
    </row>
    <row r="79" spans="1:7">
      <c r="A79" s="215" t="s">
        <v>63</v>
      </c>
      <c r="B79" s="216">
        <v>37</v>
      </c>
      <c r="C79" s="218"/>
      <c r="D79" s="219"/>
      <c r="E79" s="219"/>
      <c r="F79" s="88"/>
      <c r="G79" s="218"/>
    </row>
    <row r="80" spans="1:7">
      <c r="A80" s="215"/>
      <c r="B80" s="217"/>
      <c r="C80" s="218"/>
      <c r="D80" s="219"/>
      <c r="E80" s="219"/>
      <c r="F80" s="88"/>
      <c r="G80" s="218"/>
    </row>
    <row r="81" spans="1:8">
      <c r="A81" s="215" t="s">
        <v>64</v>
      </c>
      <c r="B81" s="216">
        <v>38</v>
      </c>
      <c r="C81" s="218"/>
      <c r="D81" s="219"/>
      <c r="E81" s="219"/>
      <c r="F81" s="88"/>
      <c r="G81" s="218"/>
    </row>
    <row r="82" spans="1:8">
      <c r="A82" s="215"/>
      <c r="B82" s="217"/>
      <c r="C82" s="218"/>
      <c r="D82" s="219"/>
      <c r="E82" s="219"/>
      <c r="F82" s="88"/>
      <c r="G82" s="218"/>
    </row>
    <row r="83" spans="1:8">
      <c r="A83" s="215" t="s">
        <v>65</v>
      </c>
      <c r="B83" s="216">
        <v>39</v>
      </c>
      <c r="C83" s="218"/>
      <c r="D83" s="219"/>
      <c r="E83" s="219"/>
      <c r="F83" s="88"/>
      <c r="G83" s="218"/>
    </row>
    <row r="84" spans="1:8">
      <c r="A84" s="215"/>
      <c r="B84" s="217"/>
      <c r="C84" s="218"/>
      <c r="D84" s="219"/>
      <c r="E84" s="219"/>
      <c r="F84" s="88"/>
      <c r="G84" s="218"/>
    </row>
    <row r="85" spans="1:8">
      <c r="A85" s="215" t="s">
        <v>66</v>
      </c>
      <c r="B85" s="216">
        <v>40</v>
      </c>
      <c r="C85" s="218"/>
      <c r="D85" s="219"/>
      <c r="E85" s="219"/>
      <c r="F85" s="88"/>
      <c r="G85" s="218"/>
    </row>
    <row r="86" spans="1:8">
      <c r="A86" s="215"/>
      <c r="B86" s="217"/>
      <c r="C86" s="218"/>
      <c r="D86" s="219"/>
      <c r="E86" s="219"/>
      <c r="F86" s="88"/>
      <c r="G86" s="218"/>
    </row>
    <row r="87" spans="1:8">
      <c r="A87" s="212"/>
      <c r="B87" s="213"/>
      <c r="C87" s="209"/>
      <c r="D87" s="210"/>
      <c r="E87" s="210"/>
      <c r="F87" s="208"/>
      <c r="G87" s="209"/>
      <c r="H87" s="4"/>
    </row>
    <row r="88" spans="1:8">
      <c r="A88" s="212"/>
      <c r="B88" s="214"/>
      <c r="C88" s="209"/>
      <c r="D88" s="210"/>
      <c r="E88" s="210"/>
      <c r="F88" s="208"/>
      <c r="G88" s="209"/>
      <c r="H88" s="4"/>
    </row>
    <row r="89" spans="1:8">
      <c r="A89" s="212"/>
      <c r="B89" s="213"/>
      <c r="C89" s="209"/>
      <c r="D89" s="210"/>
      <c r="E89" s="210"/>
      <c r="F89" s="208"/>
      <c r="G89" s="209"/>
      <c r="H89" s="4"/>
    </row>
    <row r="90" spans="1:8">
      <c r="A90" s="212"/>
      <c r="B90" s="214"/>
      <c r="C90" s="209"/>
      <c r="D90" s="210"/>
      <c r="E90" s="210"/>
      <c r="F90" s="208"/>
      <c r="G90" s="209"/>
      <c r="H90" s="4"/>
    </row>
    <row r="91" spans="1:8">
      <c r="A91" s="212"/>
      <c r="B91" s="213"/>
      <c r="C91" s="209"/>
      <c r="D91" s="210"/>
      <c r="E91" s="210"/>
      <c r="F91" s="208"/>
      <c r="G91" s="209"/>
      <c r="H91" s="4"/>
    </row>
    <row r="92" spans="1:8">
      <c r="A92" s="212"/>
      <c r="B92" s="214"/>
      <c r="C92" s="209"/>
      <c r="D92" s="210"/>
      <c r="E92" s="210"/>
      <c r="F92" s="208"/>
      <c r="G92" s="209"/>
      <c r="H92" s="4"/>
    </row>
    <row r="93" spans="1:8">
      <c r="A93" s="212"/>
      <c r="B93" s="213"/>
      <c r="C93" s="209"/>
      <c r="D93" s="210"/>
      <c r="E93" s="210"/>
      <c r="F93" s="208"/>
      <c r="G93" s="209"/>
      <c r="H93" s="4"/>
    </row>
    <row r="94" spans="1:8">
      <c r="A94" s="212"/>
      <c r="B94" s="214"/>
      <c r="C94" s="209"/>
      <c r="D94" s="210"/>
      <c r="E94" s="210"/>
      <c r="F94" s="208"/>
      <c r="G94" s="209"/>
      <c r="H94" s="4"/>
    </row>
    <row r="95" spans="1:8">
      <c r="A95" s="212"/>
      <c r="B95" s="213"/>
      <c r="C95" s="209"/>
      <c r="D95" s="210"/>
      <c r="E95" s="210"/>
      <c r="F95" s="208"/>
      <c r="G95" s="209"/>
      <c r="H95" s="4"/>
    </row>
    <row r="96" spans="1:8">
      <c r="A96" s="212"/>
      <c r="B96" s="214"/>
      <c r="C96" s="209"/>
      <c r="D96" s="210"/>
      <c r="E96" s="210"/>
      <c r="F96" s="208"/>
      <c r="G96" s="209"/>
      <c r="H96" s="4"/>
    </row>
    <row r="97" spans="1:8">
      <c r="A97" s="212"/>
      <c r="B97" s="213"/>
      <c r="C97" s="209"/>
      <c r="D97" s="210"/>
      <c r="E97" s="210"/>
      <c r="F97" s="208"/>
      <c r="G97" s="209"/>
      <c r="H97" s="4"/>
    </row>
    <row r="98" spans="1:8">
      <c r="A98" s="212"/>
      <c r="B98" s="214"/>
      <c r="C98" s="209"/>
      <c r="D98" s="210"/>
      <c r="E98" s="210"/>
      <c r="F98" s="208"/>
      <c r="G98" s="209"/>
      <c r="H98" s="4"/>
    </row>
    <row r="99" spans="1:8">
      <c r="A99" s="212"/>
      <c r="B99" s="213"/>
      <c r="C99" s="209"/>
      <c r="D99" s="210"/>
      <c r="E99" s="210"/>
      <c r="F99" s="208"/>
      <c r="G99" s="209"/>
      <c r="H99" s="4"/>
    </row>
    <row r="100" spans="1:8">
      <c r="A100" s="212"/>
      <c r="B100" s="214"/>
      <c r="C100" s="209"/>
      <c r="D100" s="210"/>
      <c r="E100" s="210"/>
      <c r="F100" s="208"/>
      <c r="G100" s="209"/>
      <c r="H100" s="4"/>
    </row>
    <row r="101" spans="1:8">
      <c r="A101" s="212"/>
      <c r="B101" s="213"/>
      <c r="C101" s="209"/>
      <c r="D101" s="210"/>
      <c r="E101" s="210"/>
      <c r="F101" s="208"/>
      <c r="G101" s="209"/>
      <c r="H101" s="4"/>
    </row>
    <row r="102" spans="1:8">
      <c r="A102" s="212"/>
      <c r="B102" s="214"/>
      <c r="C102" s="209"/>
      <c r="D102" s="210"/>
      <c r="E102" s="210"/>
      <c r="F102" s="208"/>
      <c r="G102" s="209"/>
      <c r="H102" s="4"/>
    </row>
    <row r="103" spans="1:8">
      <c r="A103" s="212"/>
      <c r="B103" s="213"/>
      <c r="C103" s="209"/>
      <c r="D103" s="210"/>
      <c r="E103" s="210"/>
      <c r="F103" s="208"/>
      <c r="G103" s="209"/>
      <c r="H103" s="4"/>
    </row>
    <row r="104" spans="1:8">
      <c r="A104" s="212"/>
      <c r="B104" s="214"/>
      <c r="C104" s="209"/>
      <c r="D104" s="210"/>
      <c r="E104" s="210"/>
      <c r="F104" s="208"/>
      <c r="G104" s="209"/>
      <c r="H104" s="4"/>
    </row>
    <row r="105" spans="1:8">
      <c r="A105" s="212"/>
      <c r="B105" s="213"/>
      <c r="C105" s="209"/>
      <c r="D105" s="210"/>
      <c r="E105" s="210"/>
      <c r="F105" s="208"/>
      <c r="G105" s="209"/>
      <c r="H105" s="4"/>
    </row>
    <row r="106" spans="1:8">
      <c r="A106" s="212"/>
      <c r="B106" s="214"/>
      <c r="C106" s="209"/>
      <c r="D106" s="210"/>
      <c r="E106" s="210"/>
      <c r="F106" s="208"/>
      <c r="G106" s="209"/>
      <c r="H106" s="4"/>
    </row>
    <row r="107" spans="1:8">
      <c r="A107" s="212"/>
      <c r="B107" s="213"/>
      <c r="C107" s="209"/>
      <c r="D107" s="210"/>
      <c r="E107" s="210"/>
      <c r="F107" s="208"/>
      <c r="G107" s="209"/>
      <c r="H107" s="4"/>
    </row>
    <row r="108" spans="1:8">
      <c r="A108" s="212"/>
      <c r="B108" s="214"/>
      <c r="C108" s="209"/>
      <c r="D108" s="210"/>
      <c r="E108" s="210"/>
      <c r="F108" s="208"/>
      <c r="G108" s="209"/>
      <c r="H108" s="4"/>
    </row>
    <row r="109" spans="1:8">
      <c r="A109" s="212"/>
      <c r="B109" s="213"/>
      <c r="C109" s="209"/>
      <c r="D109" s="210"/>
      <c r="E109" s="210"/>
      <c r="F109" s="208"/>
      <c r="G109" s="209"/>
      <c r="H109" s="4"/>
    </row>
    <row r="110" spans="1:8">
      <c r="A110" s="212"/>
      <c r="B110" s="214"/>
      <c r="C110" s="209"/>
      <c r="D110" s="210"/>
      <c r="E110" s="210"/>
      <c r="F110" s="208"/>
      <c r="G110" s="209"/>
      <c r="H110" s="4"/>
    </row>
    <row r="111" spans="1:8">
      <c r="A111" s="212"/>
      <c r="B111" s="213"/>
      <c r="C111" s="209"/>
      <c r="D111" s="210"/>
      <c r="E111" s="210"/>
      <c r="F111" s="208"/>
      <c r="G111" s="209"/>
      <c r="H111" s="4"/>
    </row>
    <row r="112" spans="1:8">
      <c r="A112" s="212"/>
      <c r="B112" s="214"/>
      <c r="C112" s="209"/>
      <c r="D112" s="210"/>
      <c r="E112" s="210"/>
      <c r="F112" s="208"/>
      <c r="G112" s="209"/>
      <c r="H112" s="4"/>
    </row>
    <row r="113" spans="1:8">
      <c r="A113" s="212"/>
      <c r="B113" s="213"/>
      <c r="C113" s="209"/>
      <c r="D113" s="210"/>
      <c r="E113" s="210"/>
      <c r="F113" s="208"/>
      <c r="G113" s="209"/>
      <c r="H113" s="4"/>
    </row>
    <row r="114" spans="1:8">
      <c r="A114" s="212"/>
      <c r="B114" s="214"/>
      <c r="C114" s="209"/>
      <c r="D114" s="210"/>
      <c r="E114" s="210"/>
      <c r="F114" s="208"/>
      <c r="G114" s="209"/>
      <c r="H114" s="4"/>
    </row>
    <row r="115" spans="1:8">
      <c r="A115" s="212"/>
      <c r="B115" s="213"/>
      <c r="C115" s="209"/>
      <c r="D115" s="210"/>
      <c r="E115" s="210"/>
      <c r="F115" s="208"/>
      <c r="G115" s="209"/>
      <c r="H115" s="4"/>
    </row>
    <row r="116" spans="1:8">
      <c r="A116" s="212"/>
      <c r="B116" s="214"/>
      <c r="C116" s="209"/>
      <c r="D116" s="210"/>
      <c r="E116" s="210"/>
      <c r="F116" s="208"/>
      <c r="G116" s="209"/>
      <c r="H116" s="4"/>
    </row>
    <row r="117" spans="1:8">
      <c r="A117" s="212"/>
      <c r="B117" s="213"/>
      <c r="C117" s="209"/>
      <c r="D117" s="210"/>
      <c r="E117" s="210"/>
      <c r="F117" s="208"/>
      <c r="G117" s="209"/>
      <c r="H117" s="4"/>
    </row>
    <row r="118" spans="1:8">
      <c r="A118" s="212"/>
      <c r="B118" s="214"/>
      <c r="C118" s="209"/>
      <c r="D118" s="210"/>
      <c r="E118" s="210"/>
      <c r="F118" s="208"/>
      <c r="G118" s="209"/>
      <c r="H118" s="4"/>
    </row>
    <row r="119" spans="1:8">
      <c r="A119" s="212"/>
      <c r="B119" s="213"/>
      <c r="C119" s="209"/>
      <c r="D119" s="210"/>
      <c r="E119" s="210"/>
      <c r="F119" s="208"/>
      <c r="G119" s="209"/>
      <c r="H119" s="4"/>
    </row>
    <row r="120" spans="1:8">
      <c r="A120" s="212"/>
      <c r="B120" s="214"/>
      <c r="C120" s="209"/>
      <c r="D120" s="210"/>
      <c r="E120" s="210"/>
      <c r="F120" s="208"/>
      <c r="G120" s="209"/>
      <c r="H120" s="4"/>
    </row>
    <row r="121" spans="1:8">
      <c r="A121" s="212"/>
      <c r="B121" s="213"/>
      <c r="C121" s="209"/>
      <c r="D121" s="210"/>
      <c r="E121" s="210"/>
      <c r="F121" s="208"/>
      <c r="G121" s="209"/>
      <c r="H121" s="4"/>
    </row>
    <row r="122" spans="1:8">
      <c r="A122" s="212"/>
      <c r="B122" s="214"/>
      <c r="C122" s="209"/>
      <c r="D122" s="210"/>
      <c r="E122" s="210"/>
      <c r="F122" s="208"/>
      <c r="G122" s="209"/>
      <c r="H122" s="4"/>
    </row>
    <row r="123" spans="1:8">
      <c r="A123" s="212"/>
      <c r="B123" s="213"/>
      <c r="C123" s="209"/>
      <c r="D123" s="210"/>
      <c r="E123" s="210"/>
      <c r="F123" s="208"/>
      <c r="G123" s="209"/>
      <c r="H123" s="4"/>
    </row>
    <row r="124" spans="1:8">
      <c r="A124" s="212"/>
      <c r="B124" s="214"/>
      <c r="C124" s="209"/>
      <c r="D124" s="210"/>
      <c r="E124" s="210"/>
      <c r="F124" s="208"/>
      <c r="G124" s="209"/>
      <c r="H124" s="4"/>
    </row>
    <row r="125" spans="1:8">
      <c r="A125" s="212"/>
      <c r="B125" s="213"/>
      <c r="C125" s="209"/>
      <c r="D125" s="210"/>
      <c r="E125" s="210"/>
      <c r="F125" s="208"/>
      <c r="G125" s="209"/>
      <c r="H125" s="4"/>
    </row>
    <row r="126" spans="1:8">
      <c r="A126" s="212"/>
      <c r="B126" s="214"/>
      <c r="C126" s="209"/>
      <c r="D126" s="210"/>
      <c r="E126" s="210"/>
      <c r="F126" s="208"/>
      <c r="G126" s="209"/>
      <c r="H126" s="4"/>
    </row>
    <row r="127" spans="1:8">
      <c r="A127" s="212"/>
      <c r="B127" s="213"/>
      <c r="C127" s="209"/>
      <c r="D127" s="210"/>
      <c r="E127" s="210"/>
      <c r="F127" s="208"/>
      <c r="G127" s="209"/>
      <c r="H127" s="4"/>
    </row>
    <row r="128" spans="1:8">
      <c r="A128" s="212"/>
      <c r="B128" s="214"/>
      <c r="C128" s="209"/>
      <c r="D128" s="210"/>
      <c r="E128" s="210"/>
      <c r="F128" s="208"/>
      <c r="G128" s="209"/>
      <c r="H128" s="4"/>
    </row>
    <row r="129" spans="1:8">
      <c r="A129" s="212"/>
      <c r="B129" s="213"/>
      <c r="C129" s="209"/>
      <c r="D129" s="210"/>
      <c r="E129" s="210"/>
      <c r="F129" s="208"/>
      <c r="G129" s="209"/>
      <c r="H129" s="4"/>
    </row>
    <row r="130" spans="1:8">
      <c r="A130" s="212"/>
      <c r="B130" s="214"/>
      <c r="C130" s="209"/>
      <c r="D130" s="210"/>
      <c r="E130" s="210"/>
      <c r="F130" s="208"/>
      <c r="G130" s="209"/>
      <c r="H130" s="4"/>
    </row>
    <row r="131" spans="1:8">
      <c r="A131" s="212"/>
      <c r="B131" s="213"/>
      <c r="C131" s="209"/>
      <c r="D131" s="210"/>
      <c r="E131" s="210"/>
      <c r="F131" s="208"/>
      <c r="G131" s="209"/>
      <c r="H131" s="4"/>
    </row>
    <row r="132" spans="1:8">
      <c r="A132" s="212"/>
      <c r="B132" s="214"/>
      <c r="C132" s="209"/>
      <c r="D132" s="210"/>
      <c r="E132" s="210"/>
      <c r="F132" s="208"/>
      <c r="G132" s="209"/>
      <c r="H132" s="4"/>
    </row>
    <row r="133" spans="1:8">
      <c r="A133" s="212"/>
      <c r="B133" s="213"/>
      <c r="C133" s="209"/>
      <c r="D133" s="210"/>
      <c r="E133" s="210"/>
      <c r="F133" s="208"/>
      <c r="G133" s="209"/>
      <c r="H133" s="4"/>
    </row>
    <row r="134" spans="1:8">
      <c r="A134" s="212"/>
      <c r="B134" s="214"/>
      <c r="C134" s="209"/>
      <c r="D134" s="210"/>
      <c r="E134" s="210"/>
      <c r="F134" s="208"/>
      <c r="G134" s="209"/>
      <c r="H134" s="4"/>
    </row>
    <row r="135" spans="1:8">
      <c r="A135" s="212"/>
      <c r="B135" s="213"/>
      <c r="C135" s="209"/>
      <c r="D135" s="210"/>
      <c r="E135" s="210"/>
      <c r="F135" s="208"/>
      <c r="G135" s="209"/>
      <c r="H135" s="4"/>
    </row>
    <row r="136" spans="1:8">
      <c r="A136" s="212"/>
      <c r="B136" s="214"/>
      <c r="C136" s="209"/>
      <c r="D136" s="210"/>
      <c r="E136" s="210"/>
      <c r="F136" s="208"/>
      <c r="G136" s="209"/>
      <c r="H136" s="4"/>
    </row>
    <row r="137" spans="1:8">
      <c r="A137" s="212"/>
      <c r="B137" s="213"/>
      <c r="C137" s="209"/>
      <c r="D137" s="210"/>
      <c r="E137" s="210"/>
      <c r="F137" s="208"/>
      <c r="G137" s="209"/>
      <c r="H137" s="4"/>
    </row>
    <row r="138" spans="1:8">
      <c r="A138" s="212"/>
      <c r="B138" s="214"/>
      <c r="C138" s="209"/>
      <c r="D138" s="210"/>
      <c r="E138" s="210"/>
      <c r="F138" s="208"/>
      <c r="G138" s="209"/>
      <c r="H138" s="4"/>
    </row>
    <row r="139" spans="1:8">
      <c r="A139" s="212"/>
      <c r="B139" s="213"/>
      <c r="C139" s="209"/>
      <c r="D139" s="210"/>
      <c r="E139" s="210"/>
      <c r="F139" s="208"/>
      <c r="G139" s="209"/>
      <c r="H139" s="4"/>
    </row>
    <row r="140" spans="1:8">
      <c r="A140" s="212"/>
      <c r="B140" s="214"/>
      <c r="C140" s="209"/>
      <c r="D140" s="210"/>
      <c r="E140" s="210"/>
      <c r="F140" s="208"/>
      <c r="G140" s="209"/>
      <c r="H140" s="4"/>
    </row>
    <row r="141" spans="1:8">
      <c r="A141" s="212"/>
      <c r="B141" s="213"/>
      <c r="C141" s="209"/>
      <c r="D141" s="210"/>
      <c r="E141" s="210"/>
      <c r="F141" s="208"/>
      <c r="G141" s="209"/>
      <c r="H141" s="4"/>
    </row>
    <row r="142" spans="1:8">
      <c r="A142" s="212"/>
      <c r="B142" s="214"/>
      <c r="C142" s="209"/>
      <c r="D142" s="210"/>
      <c r="E142" s="210"/>
      <c r="F142" s="208"/>
      <c r="G142" s="209"/>
      <c r="H142" s="4"/>
    </row>
    <row r="143" spans="1:8">
      <c r="A143" s="212"/>
      <c r="B143" s="213"/>
      <c r="C143" s="209"/>
      <c r="D143" s="210"/>
      <c r="E143" s="210"/>
      <c r="F143" s="208"/>
      <c r="G143" s="209"/>
      <c r="H143" s="4"/>
    </row>
    <row r="144" spans="1:8">
      <c r="A144" s="212"/>
      <c r="B144" s="214"/>
      <c r="C144" s="209"/>
      <c r="D144" s="210"/>
      <c r="E144" s="210"/>
      <c r="F144" s="208"/>
      <c r="G144" s="209"/>
      <c r="H144" s="4"/>
    </row>
    <row r="145" spans="1:8">
      <c r="A145" s="212"/>
      <c r="B145" s="213"/>
      <c r="C145" s="209"/>
      <c r="D145" s="210"/>
      <c r="E145" s="210"/>
      <c r="F145" s="208"/>
      <c r="G145" s="209"/>
      <c r="H145" s="4"/>
    </row>
    <row r="146" spans="1:8">
      <c r="A146" s="212"/>
      <c r="B146" s="214"/>
      <c r="C146" s="209"/>
      <c r="D146" s="210"/>
      <c r="E146" s="210"/>
      <c r="F146" s="208"/>
      <c r="G146" s="209"/>
      <c r="H146" s="4"/>
    </row>
    <row r="147" spans="1:8">
      <c r="A147" s="212"/>
      <c r="B147" s="213"/>
      <c r="C147" s="209"/>
      <c r="D147" s="210"/>
      <c r="E147" s="210"/>
      <c r="F147" s="208"/>
      <c r="G147" s="209"/>
      <c r="H147" s="4"/>
    </row>
    <row r="148" spans="1:8">
      <c r="A148" s="212"/>
      <c r="B148" s="214"/>
      <c r="C148" s="209"/>
      <c r="D148" s="210"/>
      <c r="E148" s="210"/>
      <c r="F148" s="208"/>
      <c r="G148" s="209"/>
      <c r="H148" s="4"/>
    </row>
    <row r="149" spans="1:8">
      <c r="A149" s="212"/>
      <c r="B149" s="213"/>
      <c r="C149" s="209"/>
      <c r="D149" s="210"/>
      <c r="E149" s="210"/>
      <c r="F149" s="208"/>
      <c r="G149" s="209"/>
      <c r="H149" s="4"/>
    </row>
    <row r="150" spans="1:8">
      <c r="A150" s="212"/>
      <c r="B150" s="214"/>
      <c r="C150" s="209"/>
      <c r="D150" s="210"/>
      <c r="E150" s="210"/>
      <c r="F150" s="208"/>
      <c r="G150" s="209"/>
      <c r="H150" s="4"/>
    </row>
    <row r="151" spans="1:8">
      <c r="A151" s="212"/>
      <c r="B151" s="213"/>
      <c r="C151" s="209"/>
      <c r="D151" s="210"/>
      <c r="E151" s="210"/>
      <c r="F151" s="208"/>
      <c r="G151" s="209"/>
      <c r="H151" s="4"/>
    </row>
    <row r="152" spans="1:8">
      <c r="A152" s="212"/>
      <c r="B152" s="214"/>
      <c r="C152" s="209"/>
      <c r="D152" s="210"/>
      <c r="E152" s="210"/>
      <c r="F152" s="208"/>
      <c r="G152" s="209"/>
      <c r="H152" s="4"/>
    </row>
    <row r="153" spans="1:8">
      <c r="A153" s="212"/>
      <c r="B153" s="213"/>
      <c r="C153" s="209"/>
      <c r="D153" s="210"/>
      <c r="E153" s="210"/>
      <c r="F153" s="208"/>
      <c r="G153" s="209"/>
      <c r="H153" s="4"/>
    </row>
    <row r="154" spans="1:8">
      <c r="A154" s="212"/>
      <c r="B154" s="214"/>
      <c r="C154" s="209"/>
      <c r="D154" s="210"/>
      <c r="E154" s="210"/>
      <c r="F154" s="208"/>
      <c r="G154" s="209"/>
      <c r="H154" s="4"/>
    </row>
    <row r="155" spans="1:8">
      <c r="A155" s="212"/>
      <c r="B155" s="213"/>
      <c r="C155" s="209"/>
      <c r="D155" s="210"/>
      <c r="E155" s="210"/>
      <c r="F155" s="208"/>
      <c r="G155" s="209"/>
      <c r="H155" s="4"/>
    </row>
    <row r="156" spans="1:8">
      <c r="A156" s="212"/>
      <c r="B156" s="214"/>
      <c r="C156" s="209"/>
      <c r="D156" s="210"/>
      <c r="E156" s="210"/>
      <c r="F156" s="208"/>
      <c r="G156" s="209"/>
      <c r="H156" s="4"/>
    </row>
    <row r="157" spans="1:8">
      <c r="A157" s="212"/>
      <c r="B157" s="213"/>
      <c r="C157" s="209"/>
      <c r="D157" s="210"/>
      <c r="E157" s="210"/>
      <c r="F157" s="208"/>
      <c r="G157" s="209"/>
      <c r="H157" s="4"/>
    </row>
    <row r="158" spans="1:8">
      <c r="A158" s="212"/>
      <c r="B158" s="214"/>
      <c r="C158" s="209"/>
      <c r="D158" s="210"/>
      <c r="E158" s="210"/>
      <c r="F158" s="208"/>
      <c r="G158" s="209"/>
      <c r="H158" s="4"/>
    </row>
    <row r="159" spans="1:8">
      <c r="A159" s="212"/>
      <c r="B159" s="213"/>
      <c r="C159" s="209"/>
      <c r="D159" s="210"/>
      <c r="E159" s="210"/>
      <c r="F159" s="208"/>
      <c r="G159" s="209"/>
      <c r="H159" s="4"/>
    </row>
    <row r="160" spans="1:8">
      <c r="A160" s="212"/>
      <c r="B160" s="214"/>
      <c r="C160" s="209"/>
      <c r="D160" s="210"/>
      <c r="E160" s="210"/>
      <c r="F160" s="208"/>
      <c r="G160" s="209"/>
      <c r="H160" s="4"/>
    </row>
    <row r="161" spans="1:8">
      <c r="A161" s="212"/>
      <c r="B161" s="213"/>
      <c r="C161" s="209"/>
      <c r="D161" s="210"/>
      <c r="E161" s="210"/>
      <c r="F161" s="208"/>
      <c r="G161" s="209"/>
      <c r="H161" s="4"/>
    </row>
    <row r="162" spans="1:8">
      <c r="A162" s="212"/>
      <c r="B162" s="214"/>
      <c r="C162" s="209"/>
      <c r="D162" s="210"/>
      <c r="E162" s="210"/>
      <c r="F162" s="208"/>
      <c r="G162" s="209"/>
      <c r="H162" s="4"/>
    </row>
    <row r="163" spans="1:8">
      <c r="A163" s="212"/>
      <c r="B163" s="213"/>
      <c r="C163" s="209"/>
      <c r="D163" s="210"/>
      <c r="E163" s="210"/>
      <c r="F163" s="208"/>
      <c r="G163" s="209"/>
      <c r="H163" s="4"/>
    </row>
    <row r="164" spans="1:8">
      <c r="A164" s="212"/>
      <c r="B164" s="214"/>
      <c r="C164" s="209"/>
      <c r="D164" s="210"/>
      <c r="E164" s="210"/>
      <c r="F164" s="208"/>
      <c r="G164" s="209"/>
      <c r="H164" s="4"/>
    </row>
    <row r="165" spans="1:8">
      <c r="A165" s="212"/>
      <c r="B165" s="213"/>
      <c r="C165" s="209"/>
      <c r="D165" s="210"/>
      <c r="E165" s="210"/>
      <c r="F165" s="208"/>
      <c r="G165" s="209"/>
      <c r="H165" s="4"/>
    </row>
    <row r="166" spans="1:8">
      <c r="A166" s="212"/>
      <c r="B166" s="214"/>
      <c r="C166" s="209"/>
      <c r="D166" s="210"/>
      <c r="E166" s="210"/>
      <c r="F166" s="208"/>
      <c r="G166" s="209"/>
      <c r="H166" s="4"/>
    </row>
    <row r="167" spans="1:8">
      <c r="A167" s="212"/>
      <c r="B167" s="213"/>
      <c r="C167" s="209"/>
      <c r="D167" s="210"/>
      <c r="E167" s="210"/>
      <c r="F167" s="208"/>
      <c r="G167" s="209"/>
      <c r="H167" s="4"/>
    </row>
    <row r="168" spans="1:8">
      <c r="A168" s="212"/>
      <c r="B168" s="214"/>
      <c r="C168" s="209"/>
      <c r="D168" s="210"/>
      <c r="E168" s="210"/>
      <c r="F168" s="208"/>
      <c r="G168" s="209"/>
      <c r="H168" s="4"/>
    </row>
    <row r="169" spans="1:8">
      <c r="A169" s="212"/>
      <c r="B169" s="213"/>
      <c r="C169" s="209"/>
      <c r="D169" s="210"/>
      <c r="E169" s="210"/>
      <c r="F169" s="208"/>
      <c r="G169" s="209"/>
      <c r="H169" s="4"/>
    </row>
    <row r="170" spans="1:8">
      <c r="A170" s="212"/>
      <c r="B170" s="214"/>
      <c r="C170" s="209"/>
      <c r="D170" s="210"/>
      <c r="E170" s="210"/>
      <c r="F170" s="208"/>
      <c r="G170" s="209"/>
      <c r="H170" s="4"/>
    </row>
    <row r="171" spans="1:8">
      <c r="A171" s="212"/>
      <c r="B171" s="213"/>
      <c r="C171" s="209"/>
      <c r="D171" s="210"/>
      <c r="E171" s="210"/>
      <c r="F171" s="208"/>
      <c r="G171" s="209"/>
      <c r="H171" s="4"/>
    </row>
    <row r="172" spans="1:8">
      <c r="A172" s="212"/>
      <c r="B172" s="214"/>
      <c r="C172" s="209"/>
      <c r="D172" s="210"/>
      <c r="E172" s="210"/>
      <c r="F172" s="208"/>
      <c r="G172" s="209"/>
      <c r="H172" s="4"/>
    </row>
    <row r="173" spans="1:8">
      <c r="A173" s="212"/>
      <c r="B173" s="213"/>
      <c r="C173" s="209"/>
      <c r="D173" s="210"/>
      <c r="E173" s="210"/>
      <c r="F173" s="208"/>
      <c r="G173" s="209"/>
      <c r="H173" s="4"/>
    </row>
    <row r="174" spans="1:8">
      <c r="A174" s="212"/>
      <c r="B174" s="214"/>
      <c r="C174" s="209"/>
      <c r="D174" s="210"/>
      <c r="E174" s="210"/>
      <c r="F174" s="208"/>
      <c r="G174" s="209"/>
      <c r="H174" s="4"/>
    </row>
    <row r="175" spans="1:8">
      <c r="A175" s="212"/>
      <c r="B175" s="213"/>
      <c r="C175" s="209"/>
      <c r="D175" s="210"/>
      <c r="E175" s="210"/>
      <c r="F175" s="208"/>
      <c r="G175" s="209"/>
      <c r="H175" s="4"/>
    </row>
    <row r="176" spans="1:8">
      <c r="A176" s="212"/>
      <c r="B176" s="214"/>
      <c r="C176" s="209"/>
      <c r="D176" s="210"/>
      <c r="E176" s="210"/>
      <c r="F176" s="208"/>
      <c r="G176" s="209"/>
      <c r="H176" s="4"/>
    </row>
    <row r="177" spans="1:8">
      <c r="A177" s="212"/>
      <c r="B177" s="213"/>
      <c r="C177" s="209"/>
      <c r="D177" s="210"/>
      <c r="E177" s="210"/>
      <c r="F177" s="208"/>
      <c r="G177" s="209"/>
      <c r="H177" s="4"/>
    </row>
    <row r="178" spans="1:8">
      <c r="A178" s="212"/>
      <c r="B178" s="214"/>
      <c r="C178" s="209"/>
      <c r="D178" s="210"/>
      <c r="E178" s="210"/>
      <c r="F178" s="208"/>
      <c r="G178" s="209"/>
      <c r="H178" s="4"/>
    </row>
    <row r="179" spans="1:8">
      <c r="A179" s="212"/>
      <c r="B179" s="213"/>
      <c r="C179" s="209"/>
      <c r="D179" s="210"/>
      <c r="E179" s="210"/>
      <c r="F179" s="208"/>
      <c r="G179" s="209"/>
      <c r="H179" s="4"/>
    </row>
    <row r="180" spans="1:8">
      <c r="A180" s="212"/>
      <c r="B180" s="214"/>
      <c r="C180" s="209"/>
      <c r="D180" s="210"/>
      <c r="E180" s="210"/>
      <c r="F180" s="208"/>
      <c r="G180" s="209"/>
      <c r="H180" s="4"/>
    </row>
    <row r="181" spans="1:8">
      <c r="A181" s="212"/>
      <c r="B181" s="213"/>
      <c r="C181" s="209"/>
      <c r="D181" s="210"/>
      <c r="E181" s="210"/>
      <c r="F181" s="208"/>
      <c r="G181" s="209"/>
      <c r="H181" s="4"/>
    </row>
    <row r="182" spans="1:8">
      <c r="A182" s="212"/>
      <c r="B182" s="214"/>
      <c r="C182" s="209"/>
      <c r="D182" s="210"/>
      <c r="E182" s="210"/>
      <c r="F182" s="208"/>
      <c r="G182" s="209"/>
      <c r="H182" s="4"/>
    </row>
    <row r="183" spans="1:8">
      <c r="A183" s="212"/>
      <c r="B183" s="213"/>
      <c r="C183" s="209"/>
      <c r="D183" s="210"/>
      <c r="E183" s="210"/>
      <c r="F183" s="208"/>
      <c r="G183" s="209"/>
      <c r="H183" s="4"/>
    </row>
    <row r="184" spans="1:8">
      <c r="A184" s="212"/>
      <c r="B184" s="214"/>
      <c r="C184" s="209"/>
      <c r="D184" s="210"/>
      <c r="E184" s="210"/>
      <c r="F184" s="208"/>
      <c r="G184" s="209"/>
      <c r="H184" s="4"/>
    </row>
    <row r="185" spans="1:8">
      <c r="A185" s="212"/>
      <c r="B185" s="213"/>
      <c r="C185" s="209"/>
      <c r="D185" s="210"/>
      <c r="E185" s="210"/>
      <c r="F185" s="208"/>
      <c r="G185" s="209"/>
      <c r="H185" s="4"/>
    </row>
    <row r="186" spans="1:8">
      <c r="A186" s="212"/>
      <c r="B186" s="214"/>
      <c r="C186" s="209"/>
      <c r="D186" s="210"/>
      <c r="E186" s="210"/>
      <c r="F186" s="208"/>
      <c r="G186" s="209"/>
      <c r="H186" s="4"/>
    </row>
    <row r="187" spans="1:8">
      <c r="A187" s="212"/>
      <c r="B187" s="213"/>
      <c r="C187" s="209"/>
      <c r="D187" s="210"/>
      <c r="E187" s="210"/>
      <c r="F187" s="208"/>
      <c r="G187" s="209"/>
      <c r="H187" s="4"/>
    </row>
    <row r="188" spans="1:8">
      <c r="A188" s="212"/>
      <c r="B188" s="214"/>
      <c r="C188" s="209"/>
      <c r="D188" s="210"/>
      <c r="E188" s="210"/>
      <c r="F188" s="208"/>
      <c r="G188" s="209"/>
      <c r="H188" s="4"/>
    </row>
    <row r="189" spans="1:8">
      <c r="A189" s="212"/>
      <c r="B189" s="213"/>
      <c r="C189" s="209"/>
      <c r="D189" s="210"/>
      <c r="E189" s="210"/>
      <c r="F189" s="208"/>
      <c r="G189" s="209"/>
      <c r="H189" s="4"/>
    </row>
    <row r="190" spans="1:8">
      <c r="A190" s="212"/>
      <c r="B190" s="214"/>
      <c r="C190" s="209"/>
      <c r="D190" s="210"/>
      <c r="E190" s="210"/>
      <c r="F190" s="208"/>
      <c r="G190" s="209"/>
      <c r="H190" s="4"/>
    </row>
    <row r="191" spans="1:8">
      <c r="A191" s="33"/>
      <c r="B191" s="34"/>
      <c r="C191" s="24"/>
      <c r="D191" s="25"/>
      <c r="E191" s="25"/>
      <c r="F191" s="35"/>
      <c r="G191" s="24"/>
      <c r="H191" s="4"/>
    </row>
    <row r="192" spans="1:8">
      <c r="A192" s="4"/>
      <c r="B192" s="4"/>
      <c r="C192" s="4"/>
      <c r="D192" s="4"/>
      <c r="E192" s="4"/>
      <c r="F192" s="4"/>
      <c r="G192" s="4"/>
      <c r="H192" s="4"/>
    </row>
    <row r="193" spans="1:8">
      <c r="A193" s="4"/>
      <c r="B193" s="4"/>
      <c r="C193" s="4"/>
      <c r="D193" s="4"/>
      <c r="E193" s="4"/>
      <c r="F193" s="4"/>
      <c r="G193" s="4"/>
      <c r="H193" s="4"/>
    </row>
    <row r="194" spans="1:8">
      <c r="A194" s="4"/>
      <c r="B194" s="4"/>
      <c r="C194" s="4"/>
      <c r="D194" s="4"/>
      <c r="E194" s="4"/>
      <c r="F194" s="4"/>
      <c r="G194" s="4"/>
      <c r="H194" s="4"/>
    </row>
    <row r="195" spans="1:8">
      <c r="A195" s="4"/>
      <c r="B195" s="4"/>
      <c r="C195" s="4"/>
      <c r="D195" s="4"/>
      <c r="E195" s="4"/>
      <c r="F195" s="4"/>
      <c r="G195" s="4"/>
      <c r="H195" s="4"/>
    </row>
    <row r="196" spans="1:8">
      <c r="A196" s="4"/>
      <c r="B196" s="4"/>
      <c r="C196" s="4"/>
      <c r="D196" s="4"/>
      <c r="E196" s="4"/>
      <c r="F196" s="4"/>
      <c r="G196" s="4"/>
      <c r="H196" s="4"/>
    </row>
    <row r="197" spans="1:8">
      <c r="A197" s="4"/>
      <c r="B197" s="4"/>
      <c r="C197" s="4"/>
      <c r="D197" s="4"/>
      <c r="E197" s="4"/>
      <c r="F197" s="4"/>
      <c r="G197" s="4"/>
      <c r="H197" s="4"/>
    </row>
    <row r="198" spans="1:8">
      <c r="A198" s="4"/>
      <c r="B198" s="4"/>
      <c r="C198" s="4"/>
      <c r="D198" s="4"/>
      <c r="E198" s="4"/>
      <c r="F198" s="4"/>
      <c r="G198" s="4"/>
      <c r="H198" s="4"/>
    </row>
    <row r="199" spans="1:8">
      <c r="A199" s="4"/>
      <c r="B199" s="4"/>
      <c r="C199" s="4"/>
      <c r="D199" s="4"/>
      <c r="E199" s="4"/>
      <c r="F199" s="4"/>
      <c r="G199" s="4"/>
      <c r="H199" s="4"/>
    </row>
    <row r="200" spans="1:8">
      <c r="A200" s="4"/>
      <c r="B200" s="4"/>
      <c r="C200" s="4"/>
      <c r="D200" s="4"/>
      <c r="E200" s="4"/>
      <c r="F200" s="4"/>
      <c r="G200" s="4"/>
      <c r="H200" s="4"/>
    </row>
    <row r="201" spans="1:8">
      <c r="A201" s="4"/>
      <c r="B201" s="4"/>
      <c r="C201" s="4"/>
      <c r="D201" s="4"/>
      <c r="E201" s="4"/>
      <c r="F201" s="4"/>
      <c r="G201" s="4"/>
      <c r="H201" s="4"/>
    </row>
    <row r="202" spans="1:8">
      <c r="A202" s="4"/>
      <c r="B202" s="4"/>
      <c r="C202" s="4"/>
      <c r="D202" s="4"/>
      <c r="E202" s="4"/>
      <c r="F202" s="4"/>
      <c r="G202" s="4"/>
      <c r="H202" s="4"/>
    </row>
    <row r="203" spans="1:8">
      <c r="A203" s="4"/>
      <c r="B203" s="4"/>
      <c r="C203" s="4"/>
      <c r="D203" s="4"/>
      <c r="E203" s="4"/>
      <c r="F203" s="4"/>
      <c r="G203" s="4"/>
      <c r="H203" s="4"/>
    </row>
    <row r="204" spans="1:8">
      <c r="A204" s="4"/>
      <c r="B204" s="4"/>
      <c r="C204" s="4"/>
      <c r="D204" s="4"/>
      <c r="E204" s="4"/>
      <c r="F204" s="4"/>
      <c r="G204" s="4"/>
      <c r="H204" s="4"/>
    </row>
    <row r="205" spans="1:8">
      <c r="A205" s="4"/>
      <c r="B205" s="4"/>
      <c r="C205" s="4"/>
      <c r="D205" s="4"/>
      <c r="E205" s="4"/>
      <c r="F205" s="4"/>
      <c r="G205" s="4"/>
      <c r="H205" s="4"/>
    </row>
    <row r="206" spans="1:8">
      <c r="A206" s="4"/>
      <c r="B206" s="4"/>
      <c r="C206" s="4"/>
      <c r="D206" s="4"/>
      <c r="E206" s="4"/>
      <c r="F206" s="4"/>
      <c r="G206" s="4"/>
      <c r="H206" s="4"/>
    </row>
    <row r="207" spans="1:8">
      <c r="A207" s="4"/>
      <c r="B207" s="4"/>
      <c r="C207" s="4"/>
      <c r="D207" s="4"/>
      <c r="E207" s="4"/>
      <c r="F207" s="4"/>
      <c r="G207" s="4"/>
      <c r="H207" s="4"/>
    </row>
  </sheetData>
  <mergeCells count="654">
    <mergeCell ref="G29:G30"/>
    <mergeCell ref="C29:C30"/>
    <mergeCell ref="D29:D30"/>
    <mergeCell ref="E29:E30"/>
    <mergeCell ref="F29:F30"/>
    <mergeCell ref="A29:A30"/>
    <mergeCell ref="B29:B30"/>
    <mergeCell ref="G25:G26"/>
    <mergeCell ref="A27:A28"/>
    <mergeCell ref="B27:B28"/>
    <mergeCell ref="C27:C28"/>
    <mergeCell ref="D27:D28"/>
    <mergeCell ref="E27:E28"/>
    <mergeCell ref="F27:F28"/>
    <mergeCell ref="G27:G28"/>
    <mergeCell ref="C25:C26"/>
    <mergeCell ref="D25:D26"/>
    <mergeCell ref="E25:E26"/>
    <mergeCell ref="F25:F26"/>
    <mergeCell ref="A25:A26"/>
    <mergeCell ref="B25:B26"/>
    <mergeCell ref="G21:G22"/>
    <mergeCell ref="A23:A24"/>
    <mergeCell ref="B23:B24"/>
    <mergeCell ref="C23:C24"/>
    <mergeCell ref="D23:D24"/>
    <mergeCell ref="E23:E24"/>
    <mergeCell ref="F23:F24"/>
    <mergeCell ref="G23:G24"/>
    <mergeCell ref="C21:C22"/>
    <mergeCell ref="D21:D22"/>
    <mergeCell ref="E21:E22"/>
    <mergeCell ref="F21:F22"/>
    <mergeCell ref="A21:A22"/>
    <mergeCell ref="B21:B22"/>
    <mergeCell ref="G17:G18"/>
    <mergeCell ref="A19:A20"/>
    <mergeCell ref="B19:B20"/>
    <mergeCell ref="C19:C20"/>
    <mergeCell ref="D19:D20"/>
    <mergeCell ref="E19:E20"/>
    <mergeCell ref="F19:F20"/>
    <mergeCell ref="G19:G20"/>
    <mergeCell ref="C17:C18"/>
    <mergeCell ref="D17:D18"/>
    <mergeCell ref="E17:E18"/>
    <mergeCell ref="F17:F18"/>
    <mergeCell ref="A17:A18"/>
    <mergeCell ref="B17:B18"/>
    <mergeCell ref="G13:G14"/>
    <mergeCell ref="A15:A16"/>
    <mergeCell ref="B15:B16"/>
    <mergeCell ref="C15:C16"/>
    <mergeCell ref="D15:D16"/>
    <mergeCell ref="E15:E16"/>
    <mergeCell ref="F15:F16"/>
    <mergeCell ref="G15:G16"/>
    <mergeCell ref="C13:C14"/>
    <mergeCell ref="D13:D14"/>
    <mergeCell ref="E13:E14"/>
    <mergeCell ref="F13:F14"/>
    <mergeCell ref="A13:A14"/>
    <mergeCell ref="B13:B14"/>
    <mergeCell ref="G9:G10"/>
    <mergeCell ref="A11:A12"/>
    <mergeCell ref="B11:B12"/>
    <mergeCell ref="C11:C12"/>
    <mergeCell ref="D11:D12"/>
    <mergeCell ref="E11:E12"/>
    <mergeCell ref="F11:F12"/>
    <mergeCell ref="G11:G12"/>
    <mergeCell ref="C9:C10"/>
    <mergeCell ref="D9:D10"/>
    <mergeCell ref="E9:E10"/>
    <mergeCell ref="F9:F10"/>
    <mergeCell ref="A9:A10"/>
    <mergeCell ref="B9:B10"/>
    <mergeCell ref="G5:G6"/>
    <mergeCell ref="A7:A8"/>
    <mergeCell ref="B7:B8"/>
    <mergeCell ref="C7:C8"/>
    <mergeCell ref="D7:D8"/>
    <mergeCell ref="E7:E8"/>
    <mergeCell ref="F7:F8"/>
    <mergeCell ref="G7:G8"/>
    <mergeCell ref="A2:G2"/>
    <mergeCell ref="A3:G3"/>
    <mergeCell ref="A5:A6"/>
    <mergeCell ref="B5:B6"/>
    <mergeCell ref="C5:C6"/>
    <mergeCell ref="D5:D6"/>
    <mergeCell ref="E5:E6"/>
    <mergeCell ref="F5:F6"/>
    <mergeCell ref="F33:F34"/>
    <mergeCell ref="G33:G34"/>
    <mergeCell ref="A31:A32"/>
    <mergeCell ref="B31:B32"/>
    <mergeCell ref="C31:C32"/>
    <mergeCell ref="D31:D32"/>
    <mergeCell ref="E31:E32"/>
    <mergeCell ref="F31:F32"/>
    <mergeCell ref="C35:C36"/>
    <mergeCell ref="D35:D36"/>
    <mergeCell ref="E35:E36"/>
    <mergeCell ref="F35:F36"/>
    <mergeCell ref="G31:G32"/>
    <mergeCell ref="A33:A34"/>
    <mergeCell ref="B33:B34"/>
    <mergeCell ref="C33:C34"/>
    <mergeCell ref="D33:D34"/>
    <mergeCell ref="E33:E34"/>
    <mergeCell ref="G35:G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F41:F42"/>
    <mergeCell ref="G41:G42"/>
    <mergeCell ref="A39:A40"/>
    <mergeCell ref="B39:B40"/>
    <mergeCell ref="C39:C40"/>
    <mergeCell ref="D39:D40"/>
    <mergeCell ref="E39:E40"/>
    <mergeCell ref="F39:F40"/>
    <mergeCell ref="C43:C44"/>
    <mergeCell ref="D43:D44"/>
    <mergeCell ref="E43:E44"/>
    <mergeCell ref="F43:F44"/>
    <mergeCell ref="G39:G40"/>
    <mergeCell ref="A41:A42"/>
    <mergeCell ref="B41:B42"/>
    <mergeCell ref="C41:C42"/>
    <mergeCell ref="D41:D42"/>
    <mergeCell ref="E41:E42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F49:F50"/>
    <mergeCell ref="G49:G50"/>
    <mergeCell ref="A47:A48"/>
    <mergeCell ref="B47:B48"/>
    <mergeCell ref="C47:C48"/>
    <mergeCell ref="D47:D48"/>
    <mergeCell ref="E47:E48"/>
    <mergeCell ref="F47:F48"/>
    <mergeCell ref="C51:C52"/>
    <mergeCell ref="D51:D52"/>
    <mergeCell ref="E51:E52"/>
    <mergeCell ref="F51:F52"/>
    <mergeCell ref="G47:G48"/>
    <mergeCell ref="A49:A50"/>
    <mergeCell ref="B49:B50"/>
    <mergeCell ref="C49:C50"/>
    <mergeCell ref="D49:D50"/>
    <mergeCell ref="E49:E50"/>
    <mergeCell ref="G51:G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F57:F58"/>
    <mergeCell ref="G57:G58"/>
    <mergeCell ref="A55:A56"/>
    <mergeCell ref="B55:B56"/>
    <mergeCell ref="C55:C56"/>
    <mergeCell ref="D55:D56"/>
    <mergeCell ref="E55:E56"/>
    <mergeCell ref="F55:F56"/>
    <mergeCell ref="C59:C60"/>
    <mergeCell ref="D59:D60"/>
    <mergeCell ref="E59:E60"/>
    <mergeCell ref="F59:F60"/>
    <mergeCell ref="G55:G56"/>
    <mergeCell ref="A57:A58"/>
    <mergeCell ref="B57:B58"/>
    <mergeCell ref="C57:C58"/>
    <mergeCell ref="D57:D58"/>
    <mergeCell ref="E57:E58"/>
    <mergeCell ref="G59:G60"/>
    <mergeCell ref="A61:A62"/>
    <mergeCell ref="B61:B62"/>
    <mergeCell ref="C61:C62"/>
    <mergeCell ref="D61:D62"/>
    <mergeCell ref="E61:E62"/>
    <mergeCell ref="F61:F62"/>
    <mergeCell ref="G61:G62"/>
    <mergeCell ref="A59:A60"/>
    <mergeCell ref="B59:B60"/>
    <mergeCell ref="F65:F66"/>
    <mergeCell ref="G65:G66"/>
    <mergeCell ref="A63:A64"/>
    <mergeCell ref="B63:B64"/>
    <mergeCell ref="C63:C64"/>
    <mergeCell ref="D63:D64"/>
    <mergeCell ref="E63:E64"/>
    <mergeCell ref="F63:F64"/>
    <mergeCell ref="C67:C68"/>
    <mergeCell ref="D67:D68"/>
    <mergeCell ref="E67:E68"/>
    <mergeCell ref="F67:F68"/>
    <mergeCell ref="G63:G64"/>
    <mergeCell ref="A65:A66"/>
    <mergeCell ref="B65:B66"/>
    <mergeCell ref="C65:C66"/>
    <mergeCell ref="D65:D66"/>
    <mergeCell ref="E65:E66"/>
    <mergeCell ref="G67:G68"/>
    <mergeCell ref="A69:A70"/>
    <mergeCell ref="B69:B70"/>
    <mergeCell ref="C69:C70"/>
    <mergeCell ref="D69:D70"/>
    <mergeCell ref="E69:E70"/>
    <mergeCell ref="F69:F70"/>
    <mergeCell ref="G69:G70"/>
    <mergeCell ref="A67:A68"/>
    <mergeCell ref="B67:B68"/>
    <mergeCell ref="F73:F74"/>
    <mergeCell ref="G73:G74"/>
    <mergeCell ref="A71:A72"/>
    <mergeCell ref="B71:B72"/>
    <mergeCell ref="C71:C72"/>
    <mergeCell ref="D71:D72"/>
    <mergeCell ref="E71:E72"/>
    <mergeCell ref="F71:F72"/>
    <mergeCell ref="C75:C76"/>
    <mergeCell ref="D75:D76"/>
    <mergeCell ref="E75:E76"/>
    <mergeCell ref="F75:F76"/>
    <mergeCell ref="G71:G72"/>
    <mergeCell ref="A73:A74"/>
    <mergeCell ref="B73:B74"/>
    <mergeCell ref="C73:C74"/>
    <mergeCell ref="D73:D74"/>
    <mergeCell ref="E73:E74"/>
    <mergeCell ref="G75:G76"/>
    <mergeCell ref="A77:A78"/>
    <mergeCell ref="B77:B78"/>
    <mergeCell ref="C77:C78"/>
    <mergeCell ref="D77:D78"/>
    <mergeCell ref="E77:E78"/>
    <mergeCell ref="F77:F78"/>
    <mergeCell ref="G77:G78"/>
    <mergeCell ref="A75:A76"/>
    <mergeCell ref="B75:B76"/>
    <mergeCell ref="F81:F82"/>
    <mergeCell ref="G81:G82"/>
    <mergeCell ref="A79:A80"/>
    <mergeCell ref="B79:B80"/>
    <mergeCell ref="C79:C80"/>
    <mergeCell ref="D79:D80"/>
    <mergeCell ref="E79:E80"/>
    <mergeCell ref="F79:F80"/>
    <mergeCell ref="C83:C84"/>
    <mergeCell ref="D83:D84"/>
    <mergeCell ref="E83:E84"/>
    <mergeCell ref="F83:F84"/>
    <mergeCell ref="G79:G80"/>
    <mergeCell ref="A81:A82"/>
    <mergeCell ref="B81:B82"/>
    <mergeCell ref="C81:C82"/>
    <mergeCell ref="D81:D82"/>
    <mergeCell ref="E81:E82"/>
    <mergeCell ref="G83:G84"/>
    <mergeCell ref="A85:A86"/>
    <mergeCell ref="B85:B86"/>
    <mergeCell ref="C85:C86"/>
    <mergeCell ref="D85:D86"/>
    <mergeCell ref="E85:E86"/>
    <mergeCell ref="F85:F86"/>
    <mergeCell ref="G85:G86"/>
    <mergeCell ref="A83:A84"/>
    <mergeCell ref="B83:B84"/>
    <mergeCell ref="F89:F90"/>
    <mergeCell ref="G89:G90"/>
    <mergeCell ref="A87:A88"/>
    <mergeCell ref="B87:B88"/>
    <mergeCell ref="C87:C88"/>
    <mergeCell ref="D87:D88"/>
    <mergeCell ref="E87:E88"/>
    <mergeCell ref="F87:F88"/>
    <mergeCell ref="C91:C92"/>
    <mergeCell ref="D91:D92"/>
    <mergeCell ref="E91:E92"/>
    <mergeCell ref="F91:F92"/>
    <mergeCell ref="G87:G88"/>
    <mergeCell ref="A89:A90"/>
    <mergeCell ref="B89:B90"/>
    <mergeCell ref="C89:C90"/>
    <mergeCell ref="D89:D90"/>
    <mergeCell ref="E89:E90"/>
    <mergeCell ref="G91:G92"/>
    <mergeCell ref="A93:A94"/>
    <mergeCell ref="B93:B94"/>
    <mergeCell ref="C93:C94"/>
    <mergeCell ref="D93:D94"/>
    <mergeCell ref="E93:E94"/>
    <mergeCell ref="F93:F94"/>
    <mergeCell ref="G93:G94"/>
    <mergeCell ref="A91:A92"/>
    <mergeCell ref="B91:B92"/>
    <mergeCell ref="F97:F98"/>
    <mergeCell ref="G97:G98"/>
    <mergeCell ref="A95:A96"/>
    <mergeCell ref="B95:B96"/>
    <mergeCell ref="C95:C96"/>
    <mergeCell ref="D95:D96"/>
    <mergeCell ref="E95:E96"/>
    <mergeCell ref="F95:F96"/>
    <mergeCell ref="C99:C100"/>
    <mergeCell ref="D99:D100"/>
    <mergeCell ref="E99:E100"/>
    <mergeCell ref="F99:F100"/>
    <mergeCell ref="G95:G96"/>
    <mergeCell ref="A97:A98"/>
    <mergeCell ref="B97:B98"/>
    <mergeCell ref="C97:C98"/>
    <mergeCell ref="D97:D98"/>
    <mergeCell ref="E97:E98"/>
    <mergeCell ref="G99:G100"/>
    <mergeCell ref="A101:A102"/>
    <mergeCell ref="B101:B102"/>
    <mergeCell ref="C101:C102"/>
    <mergeCell ref="D101:D102"/>
    <mergeCell ref="E101:E102"/>
    <mergeCell ref="F101:F102"/>
    <mergeCell ref="G101:G102"/>
    <mergeCell ref="A99:A100"/>
    <mergeCell ref="B99:B100"/>
    <mergeCell ref="F105:F106"/>
    <mergeCell ref="G105:G106"/>
    <mergeCell ref="A103:A104"/>
    <mergeCell ref="B103:B104"/>
    <mergeCell ref="C103:C104"/>
    <mergeCell ref="D103:D104"/>
    <mergeCell ref="E103:E104"/>
    <mergeCell ref="F103:F104"/>
    <mergeCell ref="C107:C108"/>
    <mergeCell ref="D107:D108"/>
    <mergeCell ref="E107:E108"/>
    <mergeCell ref="F107:F108"/>
    <mergeCell ref="G103:G104"/>
    <mergeCell ref="A105:A106"/>
    <mergeCell ref="B105:B106"/>
    <mergeCell ref="C105:C106"/>
    <mergeCell ref="D105:D106"/>
    <mergeCell ref="E105:E106"/>
    <mergeCell ref="G107:G108"/>
    <mergeCell ref="A109:A110"/>
    <mergeCell ref="B109:B110"/>
    <mergeCell ref="C109:C110"/>
    <mergeCell ref="D109:D110"/>
    <mergeCell ref="E109:E110"/>
    <mergeCell ref="F109:F110"/>
    <mergeCell ref="G109:G110"/>
    <mergeCell ref="A107:A108"/>
    <mergeCell ref="B107:B108"/>
    <mergeCell ref="F113:F114"/>
    <mergeCell ref="G113:G114"/>
    <mergeCell ref="A111:A112"/>
    <mergeCell ref="B111:B112"/>
    <mergeCell ref="C111:C112"/>
    <mergeCell ref="D111:D112"/>
    <mergeCell ref="E111:E112"/>
    <mergeCell ref="F111:F112"/>
    <mergeCell ref="C115:C116"/>
    <mergeCell ref="D115:D116"/>
    <mergeCell ref="E115:E116"/>
    <mergeCell ref="F115:F116"/>
    <mergeCell ref="G111:G112"/>
    <mergeCell ref="A113:A114"/>
    <mergeCell ref="B113:B114"/>
    <mergeCell ref="C113:C114"/>
    <mergeCell ref="D113:D114"/>
    <mergeCell ref="E113:E114"/>
    <mergeCell ref="G115:G116"/>
    <mergeCell ref="A117:A118"/>
    <mergeCell ref="B117:B118"/>
    <mergeCell ref="C117:C118"/>
    <mergeCell ref="D117:D118"/>
    <mergeCell ref="E117:E118"/>
    <mergeCell ref="F117:F118"/>
    <mergeCell ref="G117:G118"/>
    <mergeCell ref="A115:A116"/>
    <mergeCell ref="B115:B116"/>
    <mergeCell ref="F121:F122"/>
    <mergeCell ref="G121:G122"/>
    <mergeCell ref="A119:A120"/>
    <mergeCell ref="B119:B120"/>
    <mergeCell ref="C119:C120"/>
    <mergeCell ref="D119:D120"/>
    <mergeCell ref="E119:E120"/>
    <mergeCell ref="F119:F120"/>
    <mergeCell ref="C123:C124"/>
    <mergeCell ref="D123:D124"/>
    <mergeCell ref="E123:E124"/>
    <mergeCell ref="F123:F124"/>
    <mergeCell ref="G119:G120"/>
    <mergeCell ref="A121:A122"/>
    <mergeCell ref="B121:B122"/>
    <mergeCell ref="C121:C122"/>
    <mergeCell ref="D121:D122"/>
    <mergeCell ref="E121:E122"/>
    <mergeCell ref="G123:G124"/>
    <mergeCell ref="A125:A126"/>
    <mergeCell ref="B125:B126"/>
    <mergeCell ref="C125:C126"/>
    <mergeCell ref="D125:D126"/>
    <mergeCell ref="E125:E126"/>
    <mergeCell ref="F125:F126"/>
    <mergeCell ref="G125:G126"/>
    <mergeCell ref="A123:A124"/>
    <mergeCell ref="B123:B124"/>
    <mergeCell ref="F129:F130"/>
    <mergeCell ref="G129:G130"/>
    <mergeCell ref="A127:A128"/>
    <mergeCell ref="B127:B128"/>
    <mergeCell ref="C127:C128"/>
    <mergeCell ref="D127:D128"/>
    <mergeCell ref="E127:E128"/>
    <mergeCell ref="F127:F128"/>
    <mergeCell ref="C131:C132"/>
    <mergeCell ref="D131:D132"/>
    <mergeCell ref="E131:E132"/>
    <mergeCell ref="F131:F132"/>
    <mergeCell ref="G127:G128"/>
    <mergeCell ref="A129:A130"/>
    <mergeCell ref="B129:B130"/>
    <mergeCell ref="C129:C130"/>
    <mergeCell ref="D129:D130"/>
    <mergeCell ref="E129:E130"/>
    <mergeCell ref="G131:G132"/>
    <mergeCell ref="A133:A134"/>
    <mergeCell ref="B133:B134"/>
    <mergeCell ref="C133:C134"/>
    <mergeCell ref="D133:D134"/>
    <mergeCell ref="E133:E134"/>
    <mergeCell ref="F133:F134"/>
    <mergeCell ref="G133:G134"/>
    <mergeCell ref="A131:A132"/>
    <mergeCell ref="B131:B132"/>
    <mergeCell ref="F137:F138"/>
    <mergeCell ref="G137:G138"/>
    <mergeCell ref="A135:A136"/>
    <mergeCell ref="B135:B136"/>
    <mergeCell ref="C135:C136"/>
    <mergeCell ref="D135:D136"/>
    <mergeCell ref="E135:E136"/>
    <mergeCell ref="F135:F136"/>
    <mergeCell ref="C139:C140"/>
    <mergeCell ref="D139:D140"/>
    <mergeCell ref="E139:E140"/>
    <mergeCell ref="F139:F140"/>
    <mergeCell ref="G135:G136"/>
    <mergeCell ref="A137:A138"/>
    <mergeCell ref="B137:B138"/>
    <mergeCell ref="C137:C138"/>
    <mergeCell ref="D137:D138"/>
    <mergeCell ref="E137:E138"/>
    <mergeCell ref="G139:G140"/>
    <mergeCell ref="A141:A142"/>
    <mergeCell ref="B141:B142"/>
    <mergeCell ref="C141:C142"/>
    <mergeCell ref="D141:D142"/>
    <mergeCell ref="E141:E142"/>
    <mergeCell ref="F141:F142"/>
    <mergeCell ref="G141:G142"/>
    <mergeCell ref="A139:A140"/>
    <mergeCell ref="B139:B140"/>
    <mergeCell ref="F145:F146"/>
    <mergeCell ref="G145:G146"/>
    <mergeCell ref="A143:A144"/>
    <mergeCell ref="B143:B144"/>
    <mergeCell ref="C143:C144"/>
    <mergeCell ref="D143:D144"/>
    <mergeCell ref="E143:E144"/>
    <mergeCell ref="F143:F144"/>
    <mergeCell ref="C147:C148"/>
    <mergeCell ref="D147:D148"/>
    <mergeCell ref="E147:E148"/>
    <mergeCell ref="F147:F148"/>
    <mergeCell ref="G143:G144"/>
    <mergeCell ref="A145:A146"/>
    <mergeCell ref="B145:B146"/>
    <mergeCell ref="C145:C146"/>
    <mergeCell ref="D145:D146"/>
    <mergeCell ref="E145:E146"/>
    <mergeCell ref="G147:G148"/>
    <mergeCell ref="A149:A150"/>
    <mergeCell ref="B149:B150"/>
    <mergeCell ref="C149:C150"/>
    <mergeCell ref="D149:D150"/>
    <mergeCell ref="E149:E150"/>
    <mergeCell ref="F149:F150"/>
    <mergeCell ref="G149:G150"/>
    <mergeCell ref="A147:A148"/>
    <mergeCell ref="B147:B148"/>
    <mergeCell ref="F153:F154"/>
    <mergeCell ref="G153:G154"/>
    <mergeCell ref="A151:A152"/>
    <mergeCell ref="B151:B152"/>
    <mergeCell ref="C151:C152"/>
    <mergeCell ref="D151:D152"/>
    <mergeCell ref="E151:E152"/>
    <mergeCell ref="F151:F152"/>
    <mergeCell ref="C155:C156"/>
    <mergeCell ref="D155:D156"/>
    <mergeCell ref="E155:E156"/>
    <mergeCell ref="F155:F156"/>
    <mergeCell ref="G151:G152"/>
    <mergeCell ref="A153:A154"/>
    <mergeCell ref="B153:B154"/>
    <mergeCell ref="C153:C154"/>
    <mergeCell ref="D153:D154"/>
    <mergeCell ref="E153:E154"/>
    <mergeCell ref="G155:G156"/>
    <mergeCell ref="A157:A158"/>
    <mergeCell ref="B157:B158"/>
    <mergeCell ref="C157:C158"/>
    <mergeCell ref="D157:D158"/>
    <mergeCell ref="E157:E158"/>
    <mergeCell ref="F157:F158"/>
    <mergeCell ref="G157:G158"/>
    <mergeCell ref="A155:A156"/>
    <mergeCell ref="B155:B156"/>
    <mergeCell ref="F161:F162"/>
    <mergeCell ref="G161:G162"/>
    <mergeCell ref="A159:A160"/>
    <mergeCell ref="B159:B160"/>
    <mergeCell ref="C159:C160"/>
    <mergeCell ref="D159:D160"/>
    <mergeCell ref="E159:E160"/>
    <mergeCell ref="F159:F160"/>
    <mergeCell ref="C163:C164"/>
    <mergeCell ref="D163:D164"/>
    <mergeCell ref="E163:E164"/>
    <mergeCell ref="F163:F164"/>
    <mergeCell ref="G159:G160"/>
    <mergeCell ref="A161:A162"/>
    <mergeCell ref="B161:B162"/>
    <mergeCell ref="C161:C162"/>
    <mergeCell ref="D161:D162"/>
    <mergeCell ref="E161:E162"/>
    <mergeCell ref="G163:G164"/>
    <mergeCell ref="A165:A166"/>
    <mergeCell ref="B165:B166"/>
    <mergeCell ref="C165:C166"/>
    <mergeCell ref="D165:D166"/>
    <mergeCell ref="E165:E166"/>
    <mergeCell ref="F165:F166"/>
    <mergeCell ref="G165:G166"/>
    <mergeCell ref="A163:A164"/>
    <mergeCell ref="B163:B164"/>
    <mergeCell ref="F169:F170"/>
    <mergeCell ref="G169:G170"/>
    <mergeCell ref="A167:A168"/>
    <mergeCell ref="B167:B168"/>
    <mergeCell ref="C167:C168"/>
    <mergeCell ref="D167:D168"/>
    <mergeCell ref="E167:E168"/>
    <mergeCell ref="F167:F168"/>
    <mergeCell ref="C171:C172"/>
    <mergeCell ref="D171:D172"/>
    <mergeCell ref="E171:E172"/>
    <mergeCell ref="F171:F172"/>
    <mergeCell ref="G167:G168"/>
    <mergeCell ref="A169:A170"/>
    <mergeCell ref="B169:B170"/>
    <mergeCell ref="C169:C170"/>
    <mergeCell ref="D169:D170"/>
    <mergeCell ref="E169:E170"/>
    <mergeCell ref="G171:G172"/>
    <mergeCell ref="A173:A174"/>
    <mergeCell ref="B173:B174"/>
    <mergeCell ref="C173:C174"/>
    <mergeCell ref="D173:D174"/>
    <mergeCell ref="E173:E174"/>
    <mergeCell ref="F173:F174"/>
    <mergeCell ref="G173:G174"/>
    <mergeCell ref="A171:A172"/>
    <mergeCell ref="B171:B172"/>
    <mergeCell ref="E181:E182"/>
    <mergeCell ref="F181:F182"/>
    <mergeCell ref="G181:G182"/>
    <mergeCell ref="A179:A180"/>
    <mergeCell ref="B179:B180"/>
    <mergeCell ref="F177:F178"/>
    <mergeCell ref="G177:G178"/>
    <mergeCell ref="A175:A176"/>
    <mergeCell ref="B175:B176"/>
    <mergeCell ref="C175:C176"/>
    <mergeCell ref="D175:D176"/>
    <mergeCell ref="E175:E176"/>
    <mergeCell ref="F175:F176"/>
    <mergeCell ref="C179:C180"/>
    <mergeCell ref="D179:D180"/>
    <mergeCell ref="E179:E180"/>
    <mergeCell ref="F179:F180"/>
    <mergeCell ref="G175:G176"/>
    <mergeCell ref="A177:A178"/>
    <mergeCell ref="B177:B178"/>
    <mergeCell ref="C177:C178"/>
    <mergeCell ref="D177:D178"/>
    <mergeCell ref="E177:E178"/>
    <mergeCell ref="G179:G180"/>
    <mergeCell ref="A187:A188"/>
    <mergeCell ref="B187:B188"/>
    <mergeCell ref="D187:D188"/>
    <mergeCell ref="B185:B186"/>
    <mergeCell ref="C185:C186"/>
    <mergeCell ref="A181:A182"/>
    <mergeCell ref="B181:B182"/>
    <mergeCell ref="C181:C182"/>
    <mergeCell ref="D181:D182"/>
    <mergeCell ref="F189:F190"/>
    <mergeCell ref="G189:G190"/>
    <mergeCell ref="E185:E186"/>
    <mergeCell ref="F185:F186"/>
    <mergeCell ref="G185:G186"/>
    <mergeCell ref="D189:D190"/>
    <mergeCell ref="E189:E190"/>
    <mergeCell ref="A1:G1"/>
    <mergeCell ref="E187:E188"/>
    <mergeCell ref="F187:F188"/>
    <mergeCell ref="G187:G188"/>
    <mergeCell ref="E183:E184"/>
    <mergeCell ref="F183:F184"/>
    <mergeCell ref="G183:G184"/>
    <mergeCell ref="A185:A186"/>
    <mergeCell ref="C187:C188"/>
    <mergeCell ref="A183:A184"/>
    <mergeCell ref="B183:B184"/>
    <mergeCell ref="C183:C184"/>
    <mergeCell ref="D183:D184"/>
    <mergeCell ref="A189:A190"/>
    <mergeCell ref="B189:B190"/>
    <mergeCell ref="C189:C190"/>
    <mergeCell ref="D185:D186"/>
  </mergeCells>
  <phoneticPr fontId="0" type="noConversion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0"/>
  </sheetPr>
  <dimension ref="A1:AI111"/>
  <sheetViews>
    <sheetView workbookViewId="0">
      <selection activeCell="K33" sqref="K33"/>
    </sheetView>
  </sheetViews>
  <sheetFormatPr defaultRowHeight="12.75"/>
  <cols>
    <col min="1" max="1" width="7.28515625" customWidth="1"/>
    <col min="2" max="2" width="7.7109375" customWidth="1"/>
    <col min="3" max="3" width="25.7109375" customWidth="1"/>
    <col min="4" max="4" width="11.85546875" customWidth="1"/>
    <col min="5" max="5" width="15.42578125" customWidth="1"/>
    <col min="7" max="7" width="17.140625" customWidth="1"/>
  </cols>
  <sheetData>
    <row r="1" spans="1:35" ht="21" thickBot="1">
      <c r="A1" s="246" t="s">
        <v>67</v>
      </c>
      <c r="B1" s="246"/>
      <c r="C1" s="246"/>
      <c r="D1" s="246"/>
      <c r="E1" s="246"/>
      <c r="F1" s="246"/>
      <c r="G1" s="246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35" ht="24.75" customHeight="1" thickBot="1">
      <c r="A2" s="175" t="s">
        <v>71</v>
      </c>
      <c r="B2" s="175"/>
      <c r="C2" s="175"/>
      <c r="D2" s="147" t="str">
        <f>HYPERLINK([1]реквизиты!$A$2)</f>
        <v>Первенство России среди девушек среди 1999-2000 г.р.</v>
      </c>
      <c r="E2" s="247"/>
      <c r="F2" s="247"/>
      <c r="G2" s="248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4"/>
      <c r="W2" s="4"/>
    </row>
    <row r="3" spans="1:35" ht="42" customHeight="1" thickBot="1">
      <c r="B3" s="54"/>
      <c r="C3" s="54"/>
      <c r="D3" s="257" t="str">
        <f>HYPERLINK([1]реквизиты!$A$3)</f>
        <v>22-26.10.2013 г.                                     С/к "Нефтяник", г. Отрадный</v>
      </c>
      <c r="E3" s="257"/>
      <c r="F3" s="257"/>
      <c r="G3" s="55" t="str">
        <f>HYPERLINK(пр.взв!D4)</f>
        <v>В.к. 55 кг.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>
      <c r="A4" s="249" t="s">
        <v>22</v>
      </c>
      <c r="B4" s="251" t="s">
        <v>5</v>
      </c>
      <c r="C4" s="253" t="s">
        <v>2</v>
      </c>
      <c r="D4" s="253" t="s">
        <v>3</v>
      </c>
      <c r="E4" s="253" t="s">
        <v>4</v>
      </c>
      <c r="F4" s="253" t="s">
        <v>8</v>
      </c>
      <c r="G4" s="255" t="s">
        <v>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3.5" thickBot="1">
      <c r="A5" s="250"/>
      <c r="B5" s="252"/>
      <c r="C5" s="254"/>
      <c r="D5" s="252"/>
      <c r="E5" s="254"/>
      <c r="F5" s="254"/>
      <c r="G5" s="25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ht="12" customHeight="1">
      <c r="A6" s="241" t="s">
        <v>10</v>
      </c>
      <c r="B6" s="242">
        <v>14</v>
      </c>
      <c r="C6" s="243" t="str">
        <f>VLOOKUP(B6,пр.взв!B7:G86,2,FALSE)</f>
        <v>СИМОНЯН Лариса Варужановна</v>
      </c>
      <c r="D6" s="111" t="str">
        <f>VLOOKUP(B6,пр.взв!B7:G86,3,FALSE)</f>
        <v>29.11.1999,                                         1 юн.р.</v>
      </c>
      <c r="E6" s="107" t="str">
        <f>VLOOKUP(B6,пр.взв!B7:G86,4,FALSE)</f>
        <v>ЮФО, Краснодарский край</v>
      </c>
      <c r="F6" s="109" t="str">
        <f>VLOOKUP(B6,пр.взв!B7:G86,5,FALSE)</f>
        <v>-</v>
      </c>
      <c r="G6" s="245" t="str">
        <f>VLOOKUP(B6,пр.взв!B7:G86,6,FALSE)</f>
        <v>Коневцова Т.В.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12" customHeight="1">
      <c r="A7" s="233"/>
      <c r="B7" s="235"/>
      <c r="C7" s="236"/>
      <c r="D7" s="244"/>
      <c r="E7" s="238"/>
      <c r="F7" s="239"/>
      <c r="G7" s="240"/>
    </row>
    <row r="8" spans="1:35" ht="12" customHeight="1">
      <c r="A8" s="232" t="s">
        <v>11</v>
      </c>
      <c r="B8" s="234">
        <v>18</v>
      </c>
      <c r="C8" s="236" t="str">
        <f>VLOOKUP(B8,пр.взв!B7:G86,2,FALSE)</f>
        <v>ЧЕРАНЁВА Полина Андреевна</v>
      </c>
      <c r="D8" s="237" t="str">
        <f>VLOOKUP(B8,пр.взв!B7:G86,3,FALSE)</f>
        <v>12.02.1999,                        1 юн.р.</v>
      </c>
      <c r="E8" s="238" t="str">
        <f>VLOOKUP(B8,пр.взв!B7:G86,4,FALSE)</f>
        <v>ЦФО, Московская обл.</v>
      </c>
      <c r="F8" s="239" t="str">
        <f>VLOOKUP(B8,пр.взв!B7:G86,5,FALSE)</f>
        <v>-</v>
      </c>
      <c r="G8" s="240" t="str">
        <f>VLOOKUP(B8,пр.взв!B7:G86,6,FALSE)</f>
        <v>Бикбаев А.В., Колмакова Р.В.</v>
      </c>
    </row>
    <row r="9" spans="1:35" ht="12" customHeight="1">
      <c r="A9" s="233"/>
      <c r="B9" s="235"/>
      <c r="C9" s="236"/>
      <c r="D9" s="237"/>
      <c r="E9" s="238"/>
      <c r="F9" s="239"/>
      <c r="G9" s="240"/>
    </row>
    <row r="10" spans="1:35" ht="12" customHeight="1">
      <c r="A10" s="232" t="s">
        <v>12</v>
      </c>
      <c r="B10" s="234">
        <v>3</v>
      </c>
      <c r="C10" s="236" t="str">
        <f>VLOOKUP(B10,пр.взв!B7:G86,2,FALSE)</f>
        <v>БОБКОВА Ирина Алексеевна</v>
      </c>
      <c r="D10" s="237" t="str">
        <f>VLOOKUP(B10,пр.взв!B7:G86,3,FALSE)</f>
        <v>09.02.1999,    2 юн.р.</v>
      </c>
      <c r="E10" s="238" t="str">
        <f>VLOOKUP(B10,пр.взв!B7:G86,4,FALSE)</f>
        <v>ЮФО, Краснодарский край</v>
      </c>
      <c r="F10" s="239" t="str">
        <f>VLOOKUP(B10,пр.взв!B7:G86,5,FALSE)</f>
        <v>-</v>
      </c>
      <c r="G10" s="240" t="str">
        <f>VLOOKUP(B10,пр.взв!B7:G86,6,FALSE)</f>
        <v>Григоренко Е.В.</v>
      </c>
    </row>
    <row r="11" spans="1:35" ht="12" customHeight="1">
      <c r="A11" s="233"/>
      <c r="B11" s="235"/>
      <c r="C11" s="236"/>
      <c r="D11" s="237"/>
      <c r="E11" s="238"/>
      <c r="F11" s="239"/>
      <c r="G11" s="240"/>
    </row>
    <row r="12" spans="1:35" ht="12" customHeight="1">
      <c r="A12" s="232" t="s">
        <v>12</v>
      </c>
      <c r="B12" s="234">
        <v>8</v>
      </c>
      <c r="C12" s="236" t="str">
        <f>VLOOKUP(B12,пр.взв!B7:G86,2,FALSE)</f>
        <v>ФИЛЮШКИНА Ксения Владимировна</v>
      </c>
      <c r="D12" s="237" t="str">
        <f>VLOOKUP(B12,пр.взв!B7:G86,3,FALSE)</f>
        <v>17.03.1999,           1 р.</v>
      </c>
      <c r="E12" s="238" t="str">
        <f>VLOOKUP(B12,пр.взв!B7:G86,4,FALSE)</f>
        <v>СФО, Кемеровская обл.</v>
      </c>
      <c r="F12" s="239" t="str">
        <f>VLOOKUP(B12,пр.взв!B7:G86,5,FALSE)</f>
        <v>-</v>
      </c>
      <c r="G12" s="240" t="str">
        <f>VLOOKUP(B12,пр.взв!B7:G86,6,FALSE)</f>
        <v>Гончаров В.И.</v>
      </c>
    </row>
    <row r="13" spans="1:35" ht="12" customHeight="1">
      <c r="A13" s="233"/>
      <c r="B13" s="235"/>
      <c r="C13" s="236"/>
      <c r="D13" s="237"/>
      <c r="E13" s="238"/>
      <c r="F13" s="239"/>
      <c r="G13" s="240"/>
    </row>
    <row r="14" spans="1:35" ht="12" customHeight="1">
      <c r="A14" s="232" t="s">
        <v>14</v>
      </c>
      <c r="B14" s="234">
        <v>17</v>
      </c>
      <c r="C14" s="236" t="str">
        <f>VLOOKUP(B14,пр.взв!B7:G86,2,FALSE)</f>
        <v>ТВЕРИТИНА Дарья Викторовна</v>
      </c>
      <c r="D14" s="237" t="str">
        <f>VLOOKUP(B14,пр.взв!B7:G86,3,FALSE)</f>
        <v>27.07.2000,                     1 юн.р.</v>
      </c>
      <c r="E14" s="238" t="str">
        <f>VLOOKUP(B14,пр.взв!B7:G86,4,FALSE)</f>
        <v>ПФО, Саратовская обл.</v>
      </c>
      <c r="F14" s="239" t="str">
        <f>VLOOKUP(B14,пр.взв!B7:G86,5,FALSE)</f>
        <v>-</v>
      </c>
      <c r="G14" s="240" t="str">
        <f>VLOOKUP(B14,пр.взв!B7:G86,6,FALSE)</f>
        <v>Разваляев С.В.</v>
      </c>
    </row>
    <row r="15" spans="1:35" ht="12" customHeight="1">
      <c r="A15" s="233"/>
      <c r="B15" s="235"/>
      <c r="C15" s="236"/>
      <c r="D15" s="237"/>
      <c r="E15" s="238"/>
      <c r="F15" s="239"/>
      <c r="G15" s="240"/>
    </row>
    <row r="16" spans="1:35" ht="12" customHeight="1">
      <c r="A16" s="232" t="s">
        <v>15</v>
      </c>
      <c r="B16" s="234">
        <v>9</v>
      </c>
      <c r="C16" s="236" t="str">
        <f>VLOOKUP(B16,пр.взв!B7:G86,2,FALSE)</f>
        <v>ТУРБИНА Ангелина Андреевна</v>
      </c>
      <c r="D16" s="237" t="str">
        <f>VLOOKUP(B16,пр.взв!B7:G86,3,FALSE)</f>
        <v>23.08.1999,                       1 юн.р.</v>
      </c>
      <c r="E16" s="238" t="str">
        <f>VLOOKUP(B16,пр.взв!B7:G86,4,FALSE)</f>
        <v>УрФО, Курганская обл.</v>
      </c>
      <c r="F16" s="239" t="str">
        <f>VLOOKUP(B16,пр.взв!B7:G86,5,FALSE)</f>
        <v>-</v>
      </c>
      <c r="G16" s="240" t="str">
        <f>VLOOKUP(B16,пр.взв!B7:G86,6,FALSE)</f>
        <v>Герасимов Д.А., Никитюк А.В.</v>
      </c>
    </row>
    <row r="17" spans="1:14" ht="12" customHeight="1">
      <c r="A17" s="233"/>
      <c r="B17" s="235"/>
      <c r="C17" s="236"/>
      <c r="D17" s="237"/>
      <c r="E17" s="238"/>
      <c r="F17" s="239"/>
      <c r="G17" s="240"/>
    </row>
    <row r="18" spans="1:14" ht="12" customHeight="1">
      <c r="A18" s="232" t="s">
        <v>16</v>
      </c>
      <c r="B18" s="234">
        <v>10</v>
      </c>
      <c r="C18" s="236" t="str">
        <f>VLOOKUP(B18,пр.взв!B7:G86,2,FALSE)</f>
        <v>ЗАПОДОВНИКОВА Мария Владимировна</v>
      </c>
      <c r="D18" s="237" t="str">
        <f>VLOOKUP(B18,пр.взв!B7:G86,3,FALSE)</f>
        <v>06.02.2001,                      1 р.</v>
      </c>
      <c r="E18" s="238" t="str">
        <f>VLOOKUP(B18,пр.взв!B7:G86,4,FALSE)</f>
        <v>ЮФО, Астраханская обл.</v>
      </c>
      <c r="F18" s="239" t="str">
        <f>VLOOKUP(B18,пр.взв!B7:G86,5,FALSE)</f>
        <v>-</v>
      </c>
      <c r="G18" s="240" t="str">
        <f>VLOOKUP(B18,пр.взв!B7:G86,6,FALSE)</f>
        <v>Заподовников В.И.</v>
      </c>
    </row>
    <row r="19" spans="1:14" ht="12" customHeight="1">
      <c r="A19" s="233"/>
      <c r="B19" s="235"/>
      <c r="C19" s="236"/>
      <c r="D19" s="237"/>
      <c r="E19" s="238"/>
      <c r="F19" s="239"/>
      <c r="G19" s="240"/>
    </row>
    <row r="20" spans="1:14" ht="12" customHeight="1">
      <c r="A20" s="232" t="s">
        <v>17</v>
      </c>
      <c r="B20" s="234">
        <v>13</v>
      </c>
      <c r="C20" s="236" t="str">
        <f>VLOOKUP(B20,пр.взв!B7:G86,2,FALSE)</f>
        <v>ГОРДЕЕВА Татьяна Павловна</v>
      </c>
      <c r="D20" s="237" t="str">
        <f>VLOOKUP(B20,пр.взв!B7:G86,3,FALSE)</f>
        <v>01.07.1999,                        1 юн.р.</v>
      </c>
      <c r="E20" s="238" t="str">
        <f>VLOOKUP(B20,пр.взв!B7:G86,4,FALSE)</f>
        <v>ЦФО, Тульская обл.</v>
      </c>
      <c r="F20" s="239" t="str">
        <f>VLOOKUP(B20,пр.взв!B7:G86,5,FALSE)</f>
        <v>-</v>
      </c>
      <c r="G20" s="240" t="str">
        <f>VLOOKUP(B20,пр.взв!B7:G86,6,FALSE)</f>
        <v>Выборнов Р.В., Выборнова О.М.</v>
      </c>
    </row>
    <row r="21" spans="1:14" ht="12" customHeight="1">
      <c r="A21" s="233"/>
      <c r="B21" s="235"/>
      <c r="C21" s="236"/>
      <c r="D21" s="237"/>
      <c r="E21" s="238"/>
      <c r="F21" s="239"/>
      <c r="G21" s="240"/>
    </row>
    <row r="22" spans="1:14" ht="12" customHeight="1">
      <c r="A22" s="232" t="s">
        <v>18</v>
      </c>
      <c r="B22" s="234">
        <v>6</v>
      </c>
      <c r="C22" s="236" t="str">
        <f>VLOOKUP(B22,пр.взв!B7:G86,2,FALSE)</f>
        <v>БАЛАНДИНА Анастасия Сергеевна</v>
      </c>
      <c r="D22" s="237" t="str">
        <f>VLOOKUP(B22,пр.взв!B7:G86,3,FALSE)</f>
        <v>03.10.1999,                      1 юн.р.</v>
      </c>
      <c r="E22" s="238" t="str">
        <f>VLOOKUP(B22,пр.взв!B7:G86,4,FALSE)</f>
        <v>ПФО, Саратовская обл.</v>
      </c>
      <c r="F22" s="239" t="str">
        <f>VLOOKUP(B22,пр.взв!B7:G86,5,FALSE)</f>
        <v>-</v>
      </c>
      <c r="G22" s="240" t="str">
        <f>VLOOKUP(B22,пр.взв!B7:G86,6,FALSE)</f>
        <v>Никитин А.П.</v>
      </c>
    </row>
    <row r="23" spans="1:14" ht="12" customHeight="1">
      <c r="A23" s="233"/>
      <c r="B23" s="235"/>
      <c r="C23" s="236"/>
      <c r="D23" s="237"/>
      <c r="E23" s="238"/>
      <c r="F23" s="239"/>
      <c r="G23" s="240"/>
    </row>
    <row r="24" spans="1:14" ht="12" customHeight="1">
      <c r="A24" s="232" t="s">
        <v>19</v>
      </c>
      <c r="B24" s="234">
        <v>2</v>
      </c>
      <c r="C24" s="236" t="str">
        <f>VLOOKUP(B24,пр.взв!B7:G86,2,FALSE)</f>
        <v>АНТОНЕНКО Олеся Юрьевна</v>
      </c>
      <c r="D24" s="237" t="str">
        <f>VLOOKUP(B24,пр.взв!B7:G86,3,FALSE)</f>
        <v>18.03.2000,                         2 р.</v>
      </c>
      <c r="E24" s="238" t="str">
        <f>VLOOKUP(B24,пр.взв!B7:G86,4,FALSE)</f>
        <v>УрФО, ХМАО-Югра</v>
      </c>
      <c r="F24" s="239" t="str">
        <f>VLOOKUP(B24,пр.взв!B7:G86,5,FALSE)</f>
        <v>-</v>
      </c>
      <c r="G24" s="240" t="str">
        <f>VLOOKUP(B24,пр.взв!B7:G86,6,FALSE)</f>
        <v>Воробьев В.В.</v>
      </c>
    </row>
    <row r="25" spans="1:14" ht="12" customHeight="1">
      <c r="A25" s="233"/>
      <c r="B25" s="235"/>
      <c r="C25" s="236"/>
      <c r="D25" s="237"/>
      <c r="E25" s="238"/>
      <c r="F25" s="239"/>
      <c r="G25" s="240"/>
    </row>
    <row r="26" spans="1:14" ht="12" customHeight="1">
      <c r="A26" s="232" t="s">
        <v>20</v>
      </c>
      <c r="B26" s="234">
        <v>20</v>
      </c>
      <c r="C26" s="236" t="str">
        <f>VLOOKUP(B26,пр.взв!B7:G86,2,FALSE)</f>
        <v>АСЕССОРОВА Елизавета Васильевна</v>
      </c>
      <c r="D26" s="237" t="str">
        <f>VLOOKUP(B26,пр.взв!B7:G86,3,FALSE)</f>
        <v>30.08.2000,              1 юн.р.</v>
      </c>
      <c r="E26" s="238" t="str">
        <f>VLOOKUP(B26,пр.взв!B7:G86,4,FALSE)</f>
        <v>ЦФО, Тульская обл.</v>
      </c>
      <c r="F26" s="239" t="str">
        <f>VLOOKUP(B26,пр.взв!B7:G86,5,FALSE)</f>
        <v>-</v>
      </c>
      <c r="G26" s="240" t="str">
        <f>VLOOKUP(B26,пр.взв!B7:G86,6,FALSE)</f>
        <v>Белогубов В.И.</v>
      </c>
    </row>
    <row r="27" spans="1:14" ht="12" customHeight="1">
      <c r="A27" s="233"/>
      <c r="B27" s="235"/>
      <c r="C27" s="236"/>
      <c r="D27" s="237"/>
      <c r="E27" s="238"/>
      <c r="F27" s="239"/>
      <c r="G27" s="240"/>
    </row>
    <row r="28" spans="1:14" ht="12" customHeight="1">
      <c r="A28" s="232" t="s">
        <v>21</v>
      </c>
      <c r="B28" s="234">
        <v>5</v>
      </c>
      <c r="C28" s="236" t="str">
        <f>VLOOKUP(B28,пр.взв!B7:G86,2,FALSE)</f>
        <v>ФЕДОТОВА Яна Дмитриевна</v>
      </c>
      <c r="D28" s="237" t="str">
        <f>VLOOKUP(B28,пр.взв!B7:G86,3,FALSE)</f>
        <v>11.08.1999,                 1 р.</v>
      </c>
      <c r="E28" s="238" t="str">
        <f>VLOOKUP(B28,пр.взв!B7:G86,4,FALSE)</f>
        <v>ПФО, Нижегородская обл.</v>
      </c>
      <c r="F28" s="239" t="str">
        <f>VLOOKUP(B28,пр.взв!B7:G86,5,FALSE)</f>
        <v>-</v>
      </c>
      <c r="G28" s="240" t="str">
        <f>VLOOKUP(B28,пр.взв!B7:G86,6,FALSE)</f>
        <v>Косов А.А.</v>
      </c>
    </row>
    <row r="29" spans="1:14" ht="12" customHeight="1">
      <c r="A29" s="233"/>
      <c r="B29" s="235"/>
      <c r="C29" s="236"/>
      <c r="D29" s="237"/>
      <c r="E29" s="238"/>
      <c r="F29" s="239"/>
      <c r="G29" s="240"/>
    </row>
    <row r="30" spans="1:14" ht="12" customHeight="1">
      <c r="A30" s="232" t="s">
        <v>39</v>
      </c>
      <c r="B30" s="234">
        <v>11</v>
      </c>
      <c r="C30" s="236" t="str">
        <f>VLOOKUP(B30,пр.взв!B7:G86,2,FALSE)</f>
        <v>МАЗНИЧЕНКО Диана Романовна</v>
      </c>
      <c r="D30" s="237" t="str">
        <f>VLOOKUP(B30,пр.взв!B7:G86,3,FALSE)</f>
        <v>08.05.1999,                     1 юн.р.</v>
      </c>
      <c r="E30" s="238" t="str">
        <f>VLOOKUP(B30,пр.взв!B7:G86,4,FALSE)</f>
        <v>ЮФО, Краснодарский край</v>
      </c>
      <c r="F30" s="239" t="str">
        <f>VLOOKUP(B30,пр.взв!B7:G86,5,FALSE)</f>
        <v>-</v>
      </c>
      <c r="G30" s="240" t="str">
        <f>VLOOKUP(B30,пр.взв!B7:G86,6,FALSE)</f>
        <v>Апишев М.Ш.</v>
      </c>
    </row>
    <row r="31" spans="1:14" ht="12" customHeight="1">
      <c r="A31" s="233"/>
      <c r="B31" s="235"/>
      <c r="C31" s="236"/>
      <c r="D31" s="237"/>
      <c r="E31" s="238"/>
      <c r="F31" s="239"/>
      <c r="G31" s="240"/>
      <c r="H31" s="6"/>
      <c r="I31" s="6"/>
      <c r="J31" s="6"/>
      <c r="L31" s="6"/>
      <c r="M31" s="6"/>
      <c r="N31" s="6"/>
    </row>
    <row r="32" spans="1:14" ht="12" customHeight="1">
      <c r="A32" s="232" t="s">
        <v>40</v>
      </c>
      <c r="B32" s="234">
        <v>21</v>
      </c>
      <c r="C32" s="236" t="str">
        <f>VLOOKUP(B32,пр.взв!B7:G86,2,FALSE)</f>
        <v>ПЕРВАЯ Дарья Алексеевна</v>
      </c>
      <c r="D32" s="237" t="str">
        <f>VLOOKUP(B32,пр.взв!B7:G86,3,FALSE)</f>
        <v>18.01.1999,           1 юн.р.</v>
      </c>
      <c r="E32" s="238" t="str">
        <f>VLOOKUP(B32,пр.взв!B7:G86,4,FALSE)</f>
        <v>ЮФО, Ростовская обл.</v>
      </c>
      <c r="F32" s="239" t="str">
        <f>VLOOKUP(B32,пр.взв!B7:G86,5,FALSE)</f>
        <v>-</v>
      </c>
      <c r="G32" s="240" t="str">
        <f>VLOOKUP(B32,пр.взв!B7:G86,6,FALSE)</f>
        <v>Степанов В.В., Степанова Т.В.</v>
      </c>
      <c r="H32" s="6"/>
      <c r="I32" s="6"/>
      <c r="J32" s="6"/>
      <c r="L32" s="6"/>
      <c r="M32" s="6"/>
      <c r="N32" s="6"/>
    </row>
    <row r="33" spans="1:26" ht="12" customHeight="1">
      <c r="A33" s="233"/>
      <c r="B33" s="235"/>
      <c r="C33" s="236"/>
      <c r="D33" s="237"/>
      <c r="E33" s="238"/>
      <c r="F33" s="239"/>
      <c r="G33" s="240"/>
      <c r="H33" s="6"/>
      <c r="I33" s="6"/>
      <c r="J33" s="6"/>
      <c r="L33" s="6"/>
      <c r="M33" s="6"/>
      <c r="N33" s="6"/>
    </row>
    <row r="34" spans="1:26" ht="12" customHeight="1">
      <c r="A34" s="232" t="s">
        <v>41</v>
      </c>
      <c r="B34" s="234">
        <v>1</v>
      </c>
      <c r="C34" s="236" t="str">
        <f>VLOOKUP(B34,пр.взв!B7:G86,2,FALSE)</f>
        <v>БОБРОВА Вера Владимировна</v>
      </c>
      <c r="D34" s="237" t="e">
        <f>VLOOKUP(B34,пр.взв!B9:G88,3,FALSE)</f>
        <v>#N/A</v>
      </c>
      <c r="E34" s="238" t="str">
        <f>VLOOKUP(B34,пр.взв!B7:G86,4,FALSE)</f>
        <v>ЮФО, Ростовская обл.</v>
      </c>
      <c r="F34" s="239" t="str">
        <f>VLOOKUP(B34,пр.взв!B7:G86,5,FALSE)</f>
        <v>-</v>
      </c>
      <c r="G34" s="240" t="str">
        <f>VLOOKUP(B34,пр.взв!B7:G86,6,FALSE)</f>
        <v>Бурименко Э.В.</v>
      </c>
    </row>
    <row r="35" spans="1:26" ht="12" customHeight="1">
      <c r="A35" s="233"/>
      <c r="B35" s="235"/>
      <c r="C35" s="236"/>
      <c r="D35" s="237"/>
      <c r="E35" s="238"/>
      <c r="F35" s="239"/>
      <c r="G35" s="240"/>
    </row>
    <row r="36" spans="1:26" ht="12" customHeight="1">
      <c r="A36" s="232" t="s">
        <v>42</v>
      </c>
      <c r="B36" s="234">
        <v>19</v>
      </c>
      <c r="C36" s="236" t="str">
        <f>VLOOKUP(B36,пр.взв!B7:G86,2,FALSE)</f>
        <v>ГРИЩЕНКО Дарья Александровна</v>
      </c>
      <c r="D36" s="237" t="str">
        <f>VLOOKUP(B36,пр.взв!B7:G86,3,FALSE)</f>
        <v>12.06.1999,                1 юн.р.</v>
      </c>
      <c r="E36" s="238" t="str">
        <f>VLOOKUP(B36,пр.взв!B7:G86,4,FALSE)</f>
        <v>СФО, Новосибирская обл.</v>
      </c>
      <c r="F36" s="239" t="str">
        <f>VLOOKUP(B36,пр.взв!B7:G86,5,FALSE)</f>
        <v>-</v>
      </c>
      <c r="G36" s="240" t="str">
        <f>VLOOKUP(B36,пр.взв!B7:G86,6,FALSE)</f>
        <v>Кондрашева О.А., Мордвинов А.И.</v>
      </c>
    </row>
    <row r="37" spans="1:26" ht="12" customHeight="1">
      <c r="A37" s="233"/>
      <c r="B37" s="235"/>
      <c r="C37" s="236"/>
      <c r="D37" s="237"/>
      <c r="E37" s="238"/>
      <c r="F37" s="239"/>
      <c r="G37" s="240"/>
    </row>
    <row r="38" spans="1:26" ht="12" customHeight="1">
      <c r="A38" s="232" t="s">
        <v>43</v>
      </c>
      <c r="B38" s="234">
        <v>7</v>
      </c>
      <c r="C38" s="236" t="str">
        <f>VLOOKUP(B38,пр.взв!B7:G86,2,FALSE)</f>
        <v>АРТЕМЬЕВА-ЗАВЬЯЛОВА Анастасия Петровна</v>
      </c>
      <c r="D38" s="237" t="str">
        <f>VLOOKUP(B38,пр.взв!B7:G86,3,FALSE)</f>
        <v>19.04.1999,                  1 юн.р.</v>
      </c>
      <c r="E38" s="238" t="str">
        <f>VLOOKUP(B38,пр.взв!B7:G86,4,FALSE)</f>
        <v>ЦФО, Московская обл.</v>
      </c>
      <c r="F38" s="239" t="str">
        <f>VLOOKUP(B38,пр.взв!B7:G86,5,FALSE)</f>
        <v>-</v>
      </c>
      <c r="G38" s="240" t="str">
        <f>VLOOKUP(B38,пр.взв!B7:G86,6,FALSE)</f>
        <v>Куликов И.С.</v>
      </c>
    </row>
    <row r="39" spans="1:26" ht="12" customHeight="1">
      <c r="A39" s="233"/>
      <c r="B39" s="235"/>
      <c r="C39" s="236"/>
      <c r="D39" s="237"/>
      <c r="E39" s="238"/>
      <c r="F39" s="239"/>
      <c r="G39" s="240"/>
    </row>
    <row r="40" spans="1:26" ht="12" customHeight="1">
      <c r="A40" s="232" t="s">
        <v>44</v>
      </c>
      <c r="B40" s="234">
        <v>15</v>
      </c>
      <c r="C40" s="236" t="str">
        <f>VLOOKUP(B40,пр.взв!B7:G86,2,FALSE)</f>
        <v>ТИМОФЕЕВА Валерия Олеговна</v>
      </c>
      <c r="D40" s="237" t="str">
        <f>VLOOKUP(B40,пр.взв!B7:G86,3,FALSE)</f>
        <v>02.01.2000,                           1 р.</v>
      </c>
      <c r="E40" s="238" t="str">
        <f>VLOOKUP(B40,пр.взв!B7:G86,4,FALSE)</f>
        <v>ЦФО, Брянская обл.</v>
      </c>
      <c r="F40" s="239" t="str">
        <f>VLOOKUP(B40,пр.взв!B7:G86,5,FALSE)</f>
        <v>-</v>
      </c>
      <c r="G40" s="240" t="str">
        <f>VLOOKUP(B40,пр.взв!B7:G86,6,FALSE)</f>
        <v>Исаева Е.В.</v>
      </c>
    </row>
    <row r="41" spans="1:26" ht="12" customHeight="1">
      <c r="A41" s="233"/>
      <c r="B41" s="235"/>
      <c r="C41" s="236"/>
      <c r="D41" s="237"/>
      <c r="E41" s="238"/>
      <c r="F41" s="239"/>
      <c r="G41" s="240"/>
    </row>
    <row r="42" spans="1:26" ht="12" customHeight="1">
      <c r="A42" s="232" t="s">
        <v>45</v>
      </c>
      <c r="B42" s="234">
        <v>4</v>
      </c>
      <c r="C42" s="236" t="str">
        <f>VLOOKUP(B42,пр.взв!B7:G86,2,FALSE)</f>
        <v>АХМЕТШИНА Владлена Альбертовна</v>
      </c>
      <c r="D42" s="237" t="str">
        <f>VLOOKUP(B42,пр.взв!B7:G86,3,FALSE)</f>
        <v>06.01.1999,                  1 р.</v>
      </c>
      <c r="E42" s="238" t="str">
        <f>VLOOKUP(B42,пр.взв!B7:G86,4,FALSE)</f>
        <v>ПФО, Респ. Башкортостан</v>
      </c>
      <c r="F42" s="239" t="str">
        <f>VLOOKUP(B42,пр.взв!B7:G86,5,FALSE)</f>
        <v>-</v>
      </c>
      <c r="G42" s="240" t="str">
        <f>VLOOKUP(B42,пр.взв!B7:G86,6,FALSE)</f>
        <v>Бычкова Л.Г.</v>
      </c>
    </row>
    <row r="43" spans="1:26" ht="12" customHeight="1">
      <c r="A43" s="233"/>
      <c r="B43" s="235"/>
      <c r="C43" s="236"/>
      <c r="D43" s="237"/>
      <c r="E43" s="238"/>
      <c r="F43" s="239"/>
      <c r="G43" s="240"/>
    </row>
    <row r="44" spans="1:26" ht="12" customHeight="1">
      <c r="A44" s="232" t="s">
        <v>46</v>
      </c>
      <c r="B44" s="234">
        <v>16</v>
      </c>
      <c r="C44" s="236" t="str">
        <f>VLOOKUP(B44,пр.взв!B7:G86,2,FALSE)</f>
        <v>ДОЛМАТОВА Софья Владимировна</v>
      </c>
      <c r="D44" s="237" t="str">
        <f>VLOOKUP(B44,пр.взв!B7:G86,3,FALSE)</f>
        <v>04.02.2001,                 2 р.</v>
      </c>
      <c r="E44" s="238" t="str">
        <f>VLOOKUP(B44,пр.взв!B7:G86,4,FALSE)</f>
        <v>УрФО, Свердловская обл.</v>
      </c>
      <c r="F44" s="239" t="str">
        <f>VLOOKUP(B44,пр.взв!B7:G86,5,FALSE)</f>
        <v>-</v>
      </c>
      <c r="G44" s="240" t="str">
        <f>VLOOKUP(B44,пр.взв!B7:G86,6,FALSE)</f>
        <v>Шевчук П.Н.</v>
      </c>
    </row>
    <row r="45" spans="1:26" ht="12" customHeight="1">
      <c r="A45" s="233"/>
      <c r="B45" s="235"/>
      <c r="C45" s="236"/>
      <c r="D45" s="237"/>
      <c r="E45" s="238"/>
      <c r="F45" s="239"/>
      <c r="G45" s="240"/>
    </row>
    <row r="46" spans="1:26" ht="12" customHeight="1">
      <c r="A46" s="232" t="s">
        <v>47</v>
      </c>
      <c r="B46" s="234">
        <v>13</v>
      </c>
      <c r="C46" s="236" t="str">
        <f>VLOOKUP(B46,пр.взв!B7:G86,2,FALSE)</f>
        <v>ГОРДЕЕВА Татьяна Павловна</v>
      </c>
      <c r="D46" s="237" t="str">
        <f>VLOOKUP(B46,пр.взв!B7:G86,3,FALSE)</f>
        <v>01.07.1999,                        1 юн.р.</v>
      </c>
      <c r="E46" s="238" t="str">
        <f>VLOOKUP(B46,пр.взв!B7:G86,4,FALSE)</f>
        <v>ЦФО, Тульская обл.</v>
      </c>
      <c r="F46" s="239" t="str">
        <f>VLOOKUP(B46,пр.взв!B7:G86,5,FALSE)</f>
        <v>-</v>
      </c>
      <c r="G46" s="240" t="str">
        <f>VLOOKUP(B46,пр.взв!B7:G86,6,FALSE)</f>
        <v>Выборнов Р.В., Выборнова О.М.</v>
      </c>
    </row>
    <row r="47" spans="1:26" ht="12" customHeight="1">
      <c r="A47" s="233"/>
      <c r="B47" s="235"/>
      <c r="C47" s="236"/>
      <c r="D47" s="237"/>
      <c r="E47" s="238"/>
      <c r="F47" s="239"/>
      <c r="G47" s="240"/>
    </row>
    <row r="48" spans="1:26" ht="34.5" customHeight="1">
      <c r="A48" s="37" t="str">
        <f>HYPERLINK([1]реквизиты!$A$6)</f>
        <v>Гл. судья, судья МК</v>
      </c>
      <c r="B48" s="41"/>
      <c r="C48" s="41"/>
      <c r="D48" s="42"/>
      <c r="E48" s="44" t="str">
        <f>HYPERLINK([1]реквизиты!$G$6)</f>
        <v>Борков Е.А.</v>
      </c>
      <c r="G48" s="46" t="str">
        <f>HYPERLINK([1]реквизиты!$G$7)</f>
        <v>/Москва/</v>
      </c>
      <c r="H48" s="4"/>
      <c r="I48" s="4"/>
      <c r="J48" s="4"/>
      <c r="K48" s="4"/>
      <c r="L48" s="4"/>
      <c r="M48" s="4"/>
      <c r="N48" s="42"/>
      <c r="O48" s="42"/>
      <c r="P48" s="42"/>
      <c r="Q48" s="48"/>
      <c r="R48" s="45"/>
      <c r="S48" s="48"/>
      <c r="T48" s="45"/>
      <c r="U48" s="48"/>
      <c r="W48" s="48"/>
      <c r="X48" s="45"/>
      <c r="Y48" s="30"/>
      <c r="Z48" s="30"/>
    </row>
    <row r="49" spans="1:26" ht="28.5" customHeight="1">
      <c r="A49" s="49" t="str">
        <f>HYPERLINK([1]реквизиты!$A$8)</f>
        <v>Гл. секретарь, судья ВК</v>
      </c>
      <c r="B49" s="41"/>
      <c r="C49" s="47"/>
      <c r="D49" s="50"/>
      <c r="E49" s="44" t="str">
        <f>HYPERLINK([1]реквизиты!$G$8)</f>
        <v>Дроков А.Н.</v>
      </c>
      <c r="F49" s="4"/>
      <c r="G49" s="46" t="str">
        <f>HYPERLINK([1]реквизиты!$G$9)</f>
        <v>/Москва/</v>
      </c>
      <c r="H49" s="4"/>
      <c r="I49" s="4"/>
      <c r="J49" s="4"/>
      <c r="K49" s="4"/>
      <c r="L49" s="4"/>
      <c r="M49" s="4"/>
      <c r="N49" s="42"/>
      <c r="O49" s="42"/>
      <c r="P49" s="42"/>
      <c r="Q49" s="48"/>
      <c r="R49" s="45"/>
      <c r="S49" s="48"/>
      <c r="T49" s="45"/>
      <c r="U49" s="48"/>
      <c r="W49" s="48"/>
      <c r="X49" s="45"/>
      <c r="Y49" s="30"/>
      <c r="Z49" s="30"/>
    </row>
    <row r="50" spans="1:26">
      <c r="A50" s="229"/>
      <c r="B50" s="213"/>
      <c r="C50" s="209"/>
      <c r="D50" s="210"/>
      <c r="E50" s="230"/>
      <c r="F50" s="231"/>
      <c r="G50" s="209"/>
      <c r="H50" s="4"/>
      <c r="I50" s="4"/>
      <c r="J50" s="4"/>
      <c r="K50" s="4"/>
      <c r="L50" s="4"/>
      <c r="M50" s="4"/>
    </row>
    <row r="51" spans="1:26">
      <c r="A51" s="229"/>
      <c r="B51" s="214"/>
      <c r="C51" s="209"/>
      <c r="D51" s="210"/>
      <c r="E51" s="230"/>
      <c r="F51" s="231"/>
      <c r="G51" s="209"/>
      <c r="H51" s="4"/>
      <c r="I51" s="4"/>
      <c r="J51" s="4"/>
      <c r="K51" s="4"/>
      <c r="L51" s="4"/>
      <c r="M51" s="4"/>
    </row>
    <row r="52" spans="1:26">
      <c r="A52" s="229"/>
      <c r="B52" s="213"/>
      <c r="C52" s="209"/>
      <c r="D52" s="210"/>
      <c r="E52" s="230"/>
      <c r="F52" s="231"/>
      <c r="G52" s="209"/>
      <c r="H52" s="4"/>
      <c r="I52" s="4"/>
      <c r="J52" s="4"/>
    </row>
    <row r="53" spans="1:26">
      <c r="A53" s="229"/>
      <c r="B53" s="214"/>
      <c r="C53" s="209"/>
      <c r="D53" s="210"/>
      <c r="E53" s="230"/>
      <c r="F53" s="231"/>
      <c r="G53" s="209"/>
      <c r="H53" s="4"/>
      <c r="I53" s="4"/>
      <c r="J53" s="4"/>
    </row>
    <row r="54" spans="1:26">
      <c r="A54" s="229"/>
      <c r="B54" s="213"/>
      <c r="C54" s="209"/>
      <c r="D54" s="210"/>
      <c r="E54" s="230"/>
      <c r="F54" s="231"/>
      <c r="G54" s="209"/>
      <c r="H54" s="4"/>
      <c r="I54" s="4"/>
      <c r="J54" s="4"/>
    </row>
    <row r="55" spans="1:26">
      <c r="A55" s="229"/>
      <c r="B55" s="214"/>
      <c r="C55" s="209"/>
      <c r="D55" s="210"/>
      <c r="E55" s="230"/>
      <c r="F55" s="231"/>
      <c r="G55" s="209"/>
      <c r="H55" s="4"/>
      <c r="I55" s="4"/>
      <c r="J55" s="4"/>
    </row>
    <row r="56" spans="1:26">
      <c r="A56" s="229"/>
      <c r="B56" s="213"/>
      <c r="C56" s="209"/>
      <c r="D56" s="210"/>
      <c r="E56" s="230"/>
      <c r="F56" s="231"/>
      <c r="G56" s="209"/>
      <c r="H56" s="4"/>
      <c r="I56" s="4"/>
      <c r="J56" s="4"/>
    </row>
    <row r="57" spans="1:26">
      <c r="A57" s="229"/>
      <c r="B57" s="214"/>
      <c r="C57" s="209"/>
      <c r="D57" s="210"/>
      <c r="E57" s="230"/>
      <c r="F57" s="231"/>
      <c r="G57" s="209"/>
      <c r="H57" s="4"/>
      <c r="I57" s="4"/>
      <c r="J57" s="4"/>
    </row>
    <row r="58" spans="1:26">
      <c r="A58" s="229"/>
      <c r="B58" s="213"/>
      <c r="C58" s="209"/>
      <c r="D58" s="210"/>
      <c r="E58" s="230"/>
      <c r="F58" s="231"/>
      <c r="G58" s="209"/>
      <c r="H58" s="4"/>
      <c r="I58" s="4"/>
      <c r="J58" s="4"/>
    </row>
    <row r="59" spans="1:26">
      <c r="A59" s="229"/>
      <c r="B59" s="214"/>
      <c r="C59" s="209"/>
      <c r="D59" s="210"/>
      <c r="E59" s="230"/>
      <c r="F59" s="231"/>
      <c r="G59" s="209"/>
      <c r="H59" s="4"/>
      <c r="I59" s="4"/>
      <c r="J59" s="4"/>
    </row>
    <row r="60" spans="1:26">
      <c r="A60" s="229"/>
      <c r="B60" s="213"/>
      <c r="C60" s="209"/>
      <c r="D60" s="210"/>
      <c r="E60" s="230"/>
      <c r="F60" s="231"/>
      <c r="G60" s="209"/>
      <c r="H60" s="4"/>
      <c r="I60" s="4"/>
      <c r="J60" s="4"/>
    </row>
    <row r="61" spans="1:26">
      <c r="A61" s="229"/>
      <c r="B61" s="214"/>
      <c r="C61" s="209"/>
      <c r="D61" s="210"/>
      <c r="E61" s="230"/>
      <c r="F61" s="231"/>
      <c r="G61" s="209"/>
      <c r="H61" s="4"/>
      <c r="I61" s="4"/>
      <c r="J61" s="4"/>
    </row>
    <row r="62" spans="1:26">
      <c r="A62" s="229"/>
      <c r="B62" s="213"/>
      <c r="C62" s="209"/>
      <c r="D62" s="210"/>
      <c r="E62" s="230"/>
      <c r="F62" s="231"/>
      <c r="G62" s="209"/>
      <c r="H62" s="4"/>
      <c r="I62" s="4"/>
      <c r="J62" s="4"/>
    </row>
    <row r="63" spans="1:26">
      <c r="A63" s="229"/>
      <c r="B63" s="214"/>
      <c r="C63" s="209"/>
      <c r="D63" s="210"/>
      <c r="E63" s="230"/>
      <c r="F63" s="231"/>
      <c r="G63" s="209"/>
      <c r="H63" s="4"/>
      <c r="I63" s="4"/>
      <c r="J63" s="4"/>
    </row>
    <row r="64" spans="1:26">
      <c r="A64" s="229"/>
      <c r="B64" s="213"/>
      <c r="C64" s="209"/>
      <c r="D64" s="210"/>
      <c r="E64" s="230"/>
      <c r="F64" s="231"/>
      <c r="G64" s="209"/>
      <c r="H64" s="4"/>
      <c r="I64" s="4"/>
      <c r="J64" s="4"/>
    </row>
    <row r="65" spans="1:10">
      <c r="A65" s="229"/>
      <c r="B65" s="214"/>
      <c r="C65" s="209"/>
      <c r="D65" s="210"/>
      <c r="E65" s="230"/>
      <c r="F65" s="231"/>
      <c r="G65" s="209"/>
      <c r="H65" s="4"/>
      <c r="I65" s="4"/>
      <c r="J65" s="4"/>
    </row>
    <row r="66" spans="1:10">
      <c r="A66" s="229"/>
      <c r="B66" s="213"/>
      <c r="C66" s="209"/>
      <c r="D66" s="210"/>
      <c r="E66" s="230"/>
      <c r="F66" s="231"/>
      <c r="G66" s="209"/>
      <c r="H66" s="4"/>
      <c r="I66" s="4"/>
      <c r="J66" s="4"/>
    </row>
    <row r="67" spans="1:10">
      <c r="A67" s="229"/>
      <c r="B67" s="214"/>
      <c r="C67" s="209"/>
      <c r="D67" s="210"/>
      <c r="E67" s="230"/>
      <c r="F67" s="231"/>
      <c r="G67" s="209"/>
      <c r="H67" s="4"/>
      <c r="I67" s="4"/>
      <c r="J67" s="4"/>
    </row>
    <row r="68" spans="1:10">
      <c r="A68" s="229"/>
      <c r="B68" s="213"/>
      <c r="C68" s="209"/>
      <c r="D68" s="210"/>
      <c r="E68" s="230"/>
      <c r="F68" s="231"/>
      <c r="G68" s="209"/>
      <c r="H68" s="4"/>
      <c r="I68" s="4"/>
      <c r="J68" s="4"/>
    </row>
    <row r="69" spans="1:10">
      <c r="A69" s="229"/>
      <c r="B69" s="214"/>
      <c r="C69" s="209"/>
      <c r="D69" s="210"/>
      <c r="E69" s="230"/>
      <c r="F69" s="231"/>
      <c r="G69" s="209"/>
      <c r="H69" s="4"/>
      <c r="I69" s="4"/>
      <c r="J69" s="4"/>
    </row>
    <row r="70" spans="1:10">
      <c r="A70" s="229"/>
      <c r="B70" s="213"/>
      <c r="C70" s="209"/>
      <c r="D70" s="210"/>
      <c r="E70" s="230"/>
      <c r="F70" s="231"/>
      <c r="G70" s="209"/>
      <c r="H70" s="4"/>
      <c r="I70" s="4"/>
      <c r="J70" s="4"/>
    </row>
    <row r="71" spans="1:10">
      <c r="A71" s="229"/>
      <c r="B71" s="214"/>
      <c r="C71" s="209"/>
      <c r="D71" s="210"/>
      <c r="E71" s="230"/>
      <c r="F71" s="231"/>
      <c r="G71" s="209"/>
      <c r="H71" s="4"/>
      <c r="I71" s="4"/>
      <c r="J71" s="4"/>
    </row>
    <row r="72" spans="1:10">
      <c r="A72" s="229"/>
      <c r="B72" s="213"/>
      <c r="C72" s="209"/>
      <c r="D72" s="210"/>
      <c r="E72" s="230"/>
      <c r="F72" s="231"/>
      <c r="G72" s="209"/>
      <c r="H72" s="4"/>
      <c r="I72" s="4"/>
      <c r="J72" s="4"/>
    </row>
    <row r="73" spans="1:10">
      <c r="A73" s="229"/>
      <c r="B73" s="214"/>
      <c r="C73" s="209"/>
      <c r="D73" s="210"/>
      <c r="E73" s="230"/>
      <c r="F73" s="231"/>
      <c r="G73" s="209"/>
      <c r="H73" s="4"/>
      <c r="I73" s="4"/>
      <c r="J73" s="4"/>
    </row>
    <row r="74" spans="1:10">
      <c r="A74" s="229"/>
      <c r="B74" s="213"/>
      <c r="C74" s="209"/>
      <c r="D74" s="210"/>
      <c r="E74" s="230"/>
      <c r="F74" s="231"/>
      <c r="G74" s="209"/>
      <c r="H74" s="4"/>
      <c r="I74" s="4"/>
      <c r="J74" s="4"/>
    </row>
    <row r="75" spans="1:10">
      <c r="A75" s="229"/>
      <c r="B75" s="214"/>
      <c r="C75" s="209"/>
      <c r="D75" s="210"/>
      <c r="E75" s="230"/>
      <c r="F75" s="231"/>
      <c r="G75" s="209"/>
      <c r="H75" s="4"/>
      <c r="I75" s="4"/>
      <c r="J75" s="4"/>
    </row>
    <row r="76" spans="1:10">
      <c r="A76" s="229"/>
      <c r="B76" s="213"/>
      <c r="C76" s="209"/>
      <c r="D76" s="210"/>
      <c r="E76" s="230"/>
      <c r="F76" s="231"/>
      <c r="G76" s="209"/>
      <c r="H76" s="4"/>
      <c r="I76" s="4"/>
      <c r="J76" s="4"/>
    </row>
    <row r="77" spans="1:10">
      <c r="A77" s="229"/>
      <c r="B77" s="214"/>
      <c r="C77" s="209"/>
      <c r="D77" s="210"/>
      <c r="E77" s="230"/>
      <c r="F77" s="231"/>
      <c r="G77" s="209"/>
      <c r="H77" s="4"/>
      <c r="I77" s="4"/>
      <c r="J77" s="4"/>
    </row>
    <row r="78" spans="1:10">
      <c r="A78" s="229"/>
      <c r="B78" s="213"/>
      <c r="C78" s="209"/>
      <c r="D78" s="210"/>
      <c r="E78" s="230"/>
      <c r="F78" s="231"/>
      <c r="G78" s="209"/>
      <c r="H78" s="4"/>
      <c r="I78" s="4"/>
      <c r="J78" s="4"/>
    </row>
    <row r="79" spans="1:10">
      <c r="A79" s="229"/>
      <c r="B79" s="214"/>
      <c r="C79" s="209"/>
      <c r="D79" s="210"/>
      <c r="E79" s="230"/>
      <c r="F79" s="231"/>
      <c r="G79" s="209"/>
      <c r="H79" s="4"/>
      <c r="I79" s="4"/>
      <c r="J79" s="4"/>
    </row>
    <row r="80" spans="1:10">
      <c r="A80" s="229"/>
      <c r="B80" s="213"/>
      <c r="C80" s="209"/>
      <c r="D80" s="210"/>
      <c r="E80" s="230"/>
      <c r="F80" s="231"/>
      <c r="G80" s="209"/>
      <c r="H80" s="4"/>
      <c r="I80" s="4"/>
      <c r="J80" s="4"/>
    </row>
    <row r="81" spans="1:10">
      <c r="A81" s="229"/>
      <c r="B81" s="214"/>
      <c r="C81" s="209"/>
      <c r="D81" s="210"/>
      <c r="E81" s="230"/>
      <c r="F81" s="231"/>
      <c r="G81" s="209"/>
      <c r="H81" s="4"/>
      <c r="I81" s="4"/>
      <c r="J81" s="4"/>
    </row>
    <row r="82" spans="1:10">
      <c r="A82" s="229"/>
      <c r="B82" s="213"/>
      <c r="C82" s="209"/>
      <c r="D82" s="210"/>
      <c r="E82" s="230"/>
      <c r="F82" s="231"/>
      <c r="G82" s="209"/>
      <c r="H82" s="4"/>
      <c r="I82" s="4"/>
      <c r="J82" s="4"/>
    </row>
    <row r="83" spans="1:10">
      <c r="A83" s="229"/>
      <c r="B83" s="214"/>
      <c r="C83" s="209"/>
      <c r="D83" s="210"/>
      <c r="E83" s="230"/>
      <c r="F83" s="231"/>
      <c r="G83" s="209"/>
      <c r="H83" s="4"/>
      <c r="I83" s="4"/>
      <c r="J83" s="4"/>
    </row>
    <row r="84" spans="1:10">
      <c r="A84" s="229"/>
      <c r="B84" s="213"/>
      <c r="C84" s="209"/>
      <c r="D84" s="210"/>
      <c r="E84" s="230"/>
      <c r="F84" s="231"/>
      <c r="G84" s="209"/>
      <c r="H84" s="4"/>
      <c r="I84" s="4"/>
      <c r="J84" s="4"/>
    </row>
    <row r="85" spans="1:10">
      <c r="A85" s="229"/>
      <c r="B85" s="214"/>
      <c r="C85" s="209"/>
      <c r="D85" s="210"/>
      <c r="E85" s="230"/>
      <c r="F85" s="231"/>
      <c r="G85" s="209"/>
      <c r="H85" s="4"/>
      <c r="I85" s="4"/>
      <c r="J85" s="4"/>
    </row>
    <row r="86" spans="1:10">
      <c r="A86" s="229"/>
      <c r="B86" s="213"/>
      <c r="C86" s="209"/>
      <c r="D86" s="210"/>
      <c r="E86" s="230"/>
      <c r="F86" s="231"/>
      <c r="G86" s="209"/>
      <c r="H86" s="4"/>
      <c r="I86" s="4"/>
      <c r="J86" s="4"/>
    </row>
    <row r="87" spans="1:10">
      <c r="A87" s="229"/>
      <c r="B87" s="214"/>
      <c r="C87" s="209"/>
      <c r="D87" s="210"/>
      <c r="E87" s="230"/>
      <c r="F87" s="231"/>
      <c r="G87" s="209"/>
      <c r="H87" s="4"/>
      <c r="I87" s="4"/>
      <c r="J87" s="4"/>
    </row>
    <row r="88" spans="1:10">
      <c r="A88" s="56"/>
      <c r="B88" s="34"/>
      <c r="C88" s="24"/>
      <c r="D88" s="25"/>
      <c r="E88" s="27"/>
      <c r="F88" s="57"/>
      <c r="G88" s="24"/>
      <c r="H88" s="4"/>
      <c r="I88" s="4"/>
      <c r="J88" s="4"/>
    </row>
    <row r="89" spans="1:10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 spans="1:10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pans="1:10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 spans="1:10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0">
      <c r="A111" s="4"/>
      <c r="B111" s="4"/>
      <c r="C111" s="4"/>
      <c r="D111" s="4"/>
      <c r="E111" s="4"/>
      <c r="F111" s="4"/>
      <c r="G111" s="4"/>
      <c r="H111" s="4"/>
      <c r="I111" s="4"/>
      <c r="J111" s="4"/>
    </row>
  </sheetData>
  <mergeCells count="291">
    <mergeCell ref="G24:G25"/>
    <mergeCell ref="E28:E29"/>
    <mergeCell ref="F28:F29"/>
    <mergeCell ref="D26:D27"/>
    <mergeCell ref="G28:G29"/>
    <mergeCell ref="G26:G27"/>
    <mergeCell ref="E24:E25"/>
    <mergeCell ref="F24:F25"/>
    <mergeCell ref="E26:E27"/>
    <mergeCell ref="F26:F27"/>
    <mergeCell ref="A28:A29"/>
    <mergeCell ref="B28:B29"/>
    <mergeCell ref="C28:C29"/>
    <mergeCell ref="D28:D29"/>
    <mergeCell ref="C24:C25"/>
    <mergeCell ref="D24:D25"/>
    <mergeCell ref="A26:A27"/>
    <mergeCell ref="B26:B27"/>
    <mergeCell ref="C26:C27"/>
    <mergeCell ref="A24:A25"/>
    <mergeCell ref="B24:B25"/>
    <mergeCell ref="E20:E21"/>
    <mergeCell ref="F20:F21"/>
    <mergeCell ref="G20:G21"/>
    <mergeCell ref="A22:A23"/>
    <mergeCell ref="B22:B23"/>
    <mergeCell ref="C22:C23"/>
    <mergeCell ref="D22:D23"/>
    <mergeCell ref="E22:E23"/>
    <mergeCell ref="F22:F23"/>
    <mergeCell ref="G22:G23"/>
    <mergeCell ref="A20:A21"/>
    <mergeCell ref="B20:B21"/>
    <mergeCell ref="C20:C21"/>
    <mergeCell ref="D20:D21"/>
    <mergeCell ref="E16:E17"/>
    <mergeCell ref="F16:F17"/>
    <mergeCell ref="G16:G17"/>
    <mergeCell ref="A18:A19"/>
    <mergeCell ref="B18:B19"/>
    <mergeCell ref="C18:C19"/>
    <mergeCell ref="D18:D19"/>
    <mergeCell ref="E18:E19"/>
    <mergeCell ref="F18:F19"/>
    <mergeCell ref="G18:G19"/>
    <mergeCell ref="A16:A17"/>
    <mergeCell ref="B16:B17"/>
    <mergeCell ref="C16:C17"/>
    <mergeCell ref="D16:D17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2:C13"/>
    <mergeCell ref="D12:D13"/>
    <mergeCell ref="E8:E9"/>
    <mergeCell ref="F8:F9"/>
    <mergeCell ref="C8:C9"/>
    <mergeCell ref="D8:D9"/>
    <mergeCell ref="E12:E13"/>
    <mergeCell ref="F12:F13"/>
    <mergeCell ref="G8:G9"/>
    <mergeCell ref="A10:A11"/>
    <mergeCell ref="B10:B11"/>
    <mergeCell ref="C10:C11"/>
    <mergeCell ref="D10:D11"/>
    <mergeCell ref="E10:E11"/>
    <mergeCell ref="F10:F11"/>
    <mergeCell ref="G10:G11"/>
    <mergeCell ref="A8:A9"/>
    <mergeCell ref="B8:B9"/>
    <mergeCell ref="G12:G13"/>
    <mergeCell ref="A6:A7"/>
    <mergeCell ref="B6:B7"/>
    <mergeCell ref="C6:C7"/>
    <mergeCell ref="D6:D7"/>
    <mergeCell ref="E6:E7"/>
    <mergeCell ref="F6:F7"/>
    <mergeCell ref="G6:G7"/>
    <mergeCell ref="A1:G1"/>
    <mergeCell ref="A2:C2"/>
    <mergeCell ref="D2:G2"/>
    <mergeCell ref="A4:A5"/>
    <mergeCell ref="B4:B5"/>
    <mergeCell ref="C4:C5"/>
    <mergeCell ref="D4:D5"/>
    <mergeCell ref="E4:E5"/>
    <mergeCell ref="F4:F5"/>
    <mergeCell ref="G4:G5"/>
    <mergeCell ref="D3:F3"/>
    <mergeCell ref="G30:G31"/>
    <mergeCell ref="A32:A33"/>
    <mergeCell ref="B32:B33"/>
    <mergeCell ref="C32:C33"/>
    <mergeCell ref="D32:D33"/>
    <mergeCell ref="E32:E33"/>
    <mergeCell ref="A34:A35"/>
    <mergeCell ref="B34:B35"/>
    <mergeCell ref="C34:C35"/>
    <mergeCell ref="D34:D35"/>
    <mergeCell ref="E34:E35"/>
    <mergeCell ref="F34:F35"/>
    <mergeCell ref="A30:A31"/>
    <mergeCell ref="B30:B31"/>
    <mergeCell ref="C30:C31"/>
    <mergeCell ref="D30:D31"/>
    <mergeCell ref="E30:E31"/>
    <mergeCell ref="F30:F31"/>
    <mergeCell ref="C36:C37"/>
    <mergeCell ref="D36:D37"/>
    <mergeCell ref="E36:E37"/>
    <mergeCell ref="F36:F37"/>
    <mergeCell ref="F32:F33"/>
    <mergeCell ref="G32:G33"/>
    <mergeCell ref="G34:G35"/>
    <mergeCell ref="G36:G37"/>
    <mergeCell ref="A38:A39"/>
    <mergeCell ref="B38:B39"/>
    <mergeCell ref="C38:C39"/>
    <mergeCell ref="D38:D39"/>
    <mergeCell ref="E38:E39"/>
    <mergeCell ref="F38:F39"/>
    <mergeCell ref="G38:G39"/>
    <mergeCell ref="A36:A37"/>
    <mergeCell ref="B36:B37"/>
    <mergeCell ref="A44:A45"/>
    <mergeCell ref="B44:B45"/>
    <mergeCell ref="F42:F43"/>
    <mergeCell ref="G42:G43"/>
    <mergeCell ref="A40:A41"/>
    <mergeCell ref="B40:B41"/>
    <mergeCell ref="C40:C41"/>
    <mergeCell ref="D40:D41"/>
    <mergeCell ref="E40:E41"/>
    <mergeCell ref="F40:F41"/>
    <mergeCell ref="C44:C45"/>
    <mergeCell ref="D44:D45"/>
    <mergeCell ref="E44:E45"/>
    <mergeCell ref="F44:F45"/>
    <mergeCell ref="G40:G41"/>
    <mergeCell ref="A42:A43"/>
    <mergeCell ref="B42:B43"/>
    <mergeCell ref="C42:C43"/>
    <mergeCell ref="D42:D43"/>
    <mergeCell ref="E42:E43"/>
    <mergeCell ref="G44:G45"/>
    <mergeCell ref="E50:E51"/>
    <mergeCell ref="F50:F51"/>
    <mergeCell ref="G50:G51"/>
    <mergeCell ref="A50:A51"/>
    <mergeCell ref="B50:B51"/>
    <mergeCell ref="C50:C51"/>
    <mergeCell ref="D50:D51"/>
    <mergeCell ref="A46:A47"/>
    <mergeCell ref="B46:B47"/>
    <mergeCell ref="C46:C47"/>
    <mergeCell ref="D46:D47"/>
    <mergeCell ref="E46:E47"/>
    <mergeCell ref="F46:F47"/>
    <mergeCell ref="G46:G47"/>
    <mergeCell ref="A52:A53"/>
    <mergeCell ref="B52:B53"/>
    <mergeCell ref="C52:C53"/>
    <mergeCell ref="D52:D53"/>
    <mergeCell ref="E52:E53"/>
    <mergeCell ref="F52:F53"/>
    <mergeCell ref="G52:G53"/>
    <mergeCell ref="A54:A55"/>
    <mergeCell ref="B54:B55"/>
    <mergeCell ref="C54:C55"/>
    <mergeCell ref="D54:D55"/>
    <mergeCell ref="E54:E55"/>
    <mergeCell ref="F54:F55"/>
    <mergeCell ref="G54:G55"/>
    <mergeCell ref="F58:F59"/>
    <mergeCell ref="G58:G59"/>
    <mergeCell ref="A56:A57"/>
    <mergeCell ref="B56:B57"/>
    <mergeCell ref="C56:C57"/>
    <mergeCell ref="D56:D57"/>
    <mergeCell ref="E56:E57"/>
    <mergeCell ref="F56:F57"/>
    <mergeCell ref="C60:C61"/>
    <mergeCell ref="D60:D61"/>
    <mergeCell ref="E60:E61"/>
    <mergeCell ref="F60:F61"/>
    <mergeCell ref="G56:G57"/>
    <mergeCell ref="A58:A59"/>
    <mergeCell ref="B58:B59"/>
    <mergeCell ref="C58:C59"/>
    <mergeCell ref="D58:D59"/>
    <mergeCell ref="E58:E59"/>
    <mergeCell ref="G60:G61"/>
    <mergeCell ref="A62:A63"/>
    <mergeCell ref="B62:B63"/>
    <mergeCell ref="C62:C63"/>
    <mergeCell ref="D62:D63"/>
    <mergeCell ref="E62:E63"/>
    <mergeCell ref="F62:F63"/>
    <mergeCell ref="G62:G63"/>
    <mergeCell ref="A60:A61"/>
    <mergeCell ref="B60:B61"/>
    <mergeCell ref="F66:F67"/>
    <mergeCell ref="G66:G67"/>
    <mergeCell ref="A64:A65"/>
    <mergeCell ref="B64:B65"/>
    <mergeCell ref="C64:C65"/>
    <mergeCell ref="D64:D65"/>
    <mergeCell ref="E64:E65"/>
    <mergeCell ref="F64:F65"/>
    <mergeCell ref="C68:C69"/>
    <mergeCell ref="D68:D69"/>
    <mergeCell ref="E68:E69"/>
    <mergeCell ref="F68:F69"/>
    <mergeCell ref="G64:G65"/>
    <mergeCell ref="A66:A67"/>
    <mergeCell ref="B66:B67"/>
    <mergeCell ref="C66:C67"/>
    <mergeCell ref="D66:D67"/>
    <mergeCell ref="E66:E67"/>
    <mergeCell ref="G68:G69"/>
    <mergeCell ref="A70:A71"/>
    <mergeCell ref="B70:B71"/>
    <mergeCell ref="C70:C71"/>
    <mergeCell ref="D70:D71"/>
    <mergeCell ref="E70:E71"/>
    <mergeCell ref="F70:F71"/>
    <mergeCell ref="G70:G71"/>
    <mergeCell ref="A68:A69"/>
    <mergeCell ref="B68:B69"/>
    <mergeCell ref="F74:F75"/>
    <mergeCell ref="G74:G75"/>
    <mergeCell ref="A72:A73"/>
    <mergeCell ref="B72:B73"/>
    <mergeCell ref="C72:C73"/>
    <mergeCell ref="D72:D73"/>
    <mergeCell ref="E72:E73"/>
    <mergeCell ref="F72:F73"/>
    <mergeCell ref="C76:C77"/>
    <mergeCell ref="D76:D77"/>
    <mergeCell ref="E76:E77"/>
    <mergeCell ref="F76:F77"/>
    <mergeCell ref="G72:G73"/>
    <mergeCell ref="A74:A75"/>
    <mergeCell ref="B74:B75"/>
    <mergeCell ref="C74:C75"/>
    <mergeCell ref="D74:D75"/>
    <mergeCell ref="E74:E75"/>
    <mergeCell ref="G76:G77"/>
    <mergeCell ref="A78:A79"/>
    <mergeCell ref="B78:B79"/>
    <mergeCell ref="C78:C79"/>
    <mergeCell ref="D78:D79"/>
    <mergeCell ref="E78:E79"/>
    <mergeCell ref="F78:F79"/>
    <mergeCell ref="G78:G79"/>
    <mergeCell ref="A76:A77"/>
    <mergeCell ref="B76:B77"/>
    <mergeCell ref="F82:F83"/>
    <mergeCell ref="G82:G83"/>
    <mergeCell ref="A80:A81"/>
    <mergeCell ref="B80:B81"/>
    <mergeCell ref="C80:C81"/>
    <mergeCell ref="D80:D81"/>
    <mergeCell ref="E80:E81"/>
    <mergeCell ref="F80:F81"/>
    <mergeCell ref="C84:C85"/>
    <mergeCell ref="D84:D85"/>
    <mergeCell ref="E84:E85"/>
    <mergeCell ref="F84:F85"/>
    <mergeCell ref="G80:G81"/>
    <mergeCell ref="A82:A83"/>
    <mergeCell ref="B82:B83"/>
    <mergeCell ref="C82:C83"/>
    <mergeCell ref="D82:D83"/>
    <mergeCell ref="E82:E83"/>
    <mergeCell ref="G84:G85"/>
    <mergeCell ref="A86:A87"/>
    <mergeCell ref="B86:B87"/>
    <mergeCell ref="C86:C87"/>
    <mergeCell ref="D86:D87"/>
    <mergeCell ref="E86:E87"/>
    <mergeCell ref="F86:F87"/>
    <mergeCell ref="G86:G87"/>
    <mergeCell ref="A84:A85"/>
    <mergeCell ref="B84:B85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34"/>
  </sheetPr>
  <dimension ref="A1:I42"/>
  <sheetViews>
    <sheetView topLeftCell="A18" workbookViewId="0">
      <selection activeCell="K29" sqref="K29"/>
    </sheetView>
  </sheetViews>
  <sheetFormatPr defaultRowHeight="12.75"/>
  <cols>
    <col min="1" max="1" width="4.7109375" customWidth="1"/>
    <col min="2" max="2" width="5.5703125" customWidth="1"/>
    <col min="3" max="3" width="24.42578125" customWidth="1"/>
    <col min="6" max="6" width="21.42578125" customWidth="1"/>
  </cols>
  <sheetData>
    <row r="1" spans="1:9" ht="15.75">
      <c r="F1" s="52" t="str">
        <f>HYPERLINK(пр.взв!D4)</f>
        <v>В.к. 55 кг.</v>
      </c>
    </row>
    <row r="2" spans="1:9">
      <c r="C2" s="7" t="s">
        <v>184</v>
      </c>
    </row>
    <row r="3" spans="1:9">
      <c r="C3" s="8" t="s">
        <v>31</v>
      </c>
    </row>
    <row r="4" spans="1:9">
      <c r="A4" s="219" t="s">
        <v>32</v>
      </c>
      <c r="B4" s="219" t="s">
        <v>5</v>
      </c>
      <c r="C4" s="258" t="s">
        <v>2</v>
      </c>
      <c r="D4" s="219" t="s">
        <v>24</v>
      </c>
      <c r="E4" s="219" t="s">
        <v>25</v>
      </c>
      <c r="F4" s="219" t="s">
        <v>26</v>
      </c>
      <c r="G4" s="219" t="s">
        <v>27</v>
      </c>
      <c r="H4" s="219" t="s">
        <v>28</v>
      </c>
      <c r="I4" s="219" t="s">
        <v>29</v>
      </c>
    </row>
    <row r="5" spans="1:9">
      <c r="A5" s="254"/>
      <c r="B5" s="254"/>
      <c r="C5" s="254"/>
      <c r="D5" s="254"/>
      <c r="E5" s="254"/>
      <c r="F5" s="254"/>
      <c r="G5" s="254"/>
      <c r="H5" s="254"/>
      <c r="I5" s="254"/>
    </row>
    <row r="6" spans="1:9">
      <c r="A6" s="262"/>
      <c r="B6" s="260">
        <v>3</v>
      </c>
      <c r="C6" s="261" t="str">
        <f>VLOOKUP(B6,пр.взв!B7:E30,2,FALSE)</f>
        <v>БОБКОВА Ирина Алексеевна</v>
      </c>
      <c r="D6" s="261" t="str">
        <f>VLOOKUP(C6,пр.взв!C7:F30,2,FALSE)</f>
        <v>09.02.1999,    2 юн.р.</v>
      </c>
      <c r="E6" s="261" t="str">
        <f>VLOOKUP(D6,пр.взв!D7:G30,2,FALSE)</f>
        <v>ЮФО, Краснодарский край</v>
      </c>
      <c r="F6" s="263"/>
      <c r="G6" s="264"/>
      <c r="H6" s="223"/>
      <c r="I6" s="219"/>
    </row>
    <row r="7" spans="1:9">
      <c r="A7" s="262"/>
      <c r="B7" s="219"/>
      <c r="C7" s="261"/>
      <c r="D7" s="261"/>
      <c r="E7" s="261"/>
      <c r="F7" s="263"/>
      <c r="G7" s="263"/>
      <c r="H7" s="223"/>
      <c r="I7" s="219"/>
    </row>
    <row r="8" spans="1:9">
      <c r="A8" s="259"/>
      <c r="B8" s="260">
        <v>18</v>
      </c>
      <c r="C8" s="261" t="str">
        <f>VLOOKUP(B8,пр.взв!B7:E130,2,FALSE)</f>
        <v>ЧЕРАНЁВА Полина Андреевна</v>
      </c>
      <c r="D8" s="261" t="str">
        <f>VLOOKUP(C8,пр.взв!C7:F130,2,FALSE)</f>
        <v>12.02.1999,                        1 юн.р.</v>
      </c>
      <c r="E8" s="261" t="str">
        <f>VLOOKUP(D8,пр.взв!D7:G130,2,FALSE)</f>
        <v>ЦФО, Московская обл.</v>
      </c>
      <c r="F8" s="263"/>
      <c r="G8" s="263"/>
      <c r="H8" s="219"/>
      <c r="I8" s="219"/>
    </row>
    <row r="9" spans="1:9">
      <c r="A9" s="259"/>
      <c r="B9" s="219"/>
      <c r="C9" s="261"/>
      <c r="D9" s="261"/>
      <c r="E9" s="261"/>
      <c r="F9" s="263"/>
      <c r="G9" s="263"/>
      <c r="H9" s="219"/>
      <c r="I9" s="219"/>
    </row>
    <row r="10" spans="1:9" ht="25.15" customHeight="1">
      <c r="E10" s="9" t="s">
        <v>33</v>
      </c>
    </row>
    <row r="11" spans="1:9" ht="25.15" customHeight="1">
      <c r="E11" s="9" t="s">
        <v>0</v>
      </c>
      <c r="F11" s="10"/>
      <c r="G11" s="10"/>
      <c r="H11" s="10"/>
      <c r="I11" s="10"/>
    </row>
    <row r="12" spans="1:9" ht="25.15" customHeight="1">
      <c r="E12" s="9" t="s">
        <v>34</v>
      </c>
    </row>
    <row r="13" spans="1:9" ht="25.15" customHeight="1">
      <c r="E13" s="9"/>
      <c r="F13" s="11"/>
      <c r="G13" s="11"/>
      <c r="H13" s="11"/>
      <c r="I13" s="11"/>
    </row>
    <row r="14" spans="1:9">
      <c r="E14" s="4"/>
      <c r="F14" s="4"/>
      <c r="G14" s="4"/>
      <c r="H14" s="4"/>
      <c r="I14" s="4"/>
    </row>
    <row r="15" spans="1:9" ht="15.75">
      <c r="C15" s="8" t="s">
        <v>35</v>
      </c>
      <c r="E15" s="9"/>
      <c r="F15" s="52" t="str">
        <f>HYPERLINK(пр.взв!D4)</f>
        <v>В.к. 55 кг.</v>
      </c>
    </row>
    <row r="16" spans="1:9">
      <c r="A16" s="219" t="s">
        <v>32</v>
      </c>
      <c r="B16" s="219" t="s">
        <v>5</v>
      </c>
      <c r="C16" s="258" t="s">
        <v>2</v>
      </c>
      <c r="D16" s="219" t="s">
        <v>24</v>
      </c>
      <c r="E16" s="219" t="s">
        <v>25</v>
      </c>
      <c r="F16" s="219" t="s">
        <v>26</v>
      </c>
      <c r="G16" s="219" t="s">
        <v>27</v>
      </c>
      <c r="H16" s="219" t="s">
        <v>28</v>
      </c>
      <c r="I16" s="219" t="s">
        <v>29</v>
      </c>
    </row>
    <row r="17" spans="1:9">
      <c r="A17" s="254"/>
      <c r="B17" s="254"/>
      <c r="C17" s="254"/>
      <c r="D17" s="254"/>
      <c r="E17" s="254"/>
      <c r="F17" s="254"/>
      <c r="G17" s="254"/>
      <c r="H17" s="254"/>
      <c r="I17" s="254"/>
    </row>
    <row r="18" spans="1:9">
      <c r="A18" s="262"/>
      <c r="B18" s="260">
        <v>8</v>
      </c>
      <c r="C18" s="261" t="str">
        <f>VLOOKUP(B18,пр.взв!B7:E30,2,FALSE)</f>
        <v>ФИЛЮШКИНА Ксения Владимировна</v>
      </c>
      <c r="D18" s="261" t="str">
        <f>VLOOKUP(C18,пр.взв!C7:F30,2,FALSE)</f>
        <v>17.03.1999,           1 р.</v>
      </c>
      <c r="E18" s="261" t="str">
        <f>VLOOKUP(D18,пр.взв!D7:G30,2,FALSE)</f>
        <v>СФО, Кемеровская обл.</v>
      </c>
      <c r="F18" s="263"/>
      <c r="G18" s="264"/>
      <c r="H18" s="223"/>
      <c r="I18" s="219"/>
    </row>
    <row r="19" spans="1:9">
      <c r="A19" s="262"/>
      <c r="B19" s="219"/>
      <c r="C19" s="261"/>
      <c r="D19" s="261"/>
      <c r="E19" s="261"/>
      <c r="F19" s="263"/>
      <c r="G19" s="263"/>
      <c r="H19" s="223"/>
      <c r="I19" s="219"/>
    </row>
    <row r="20" spans="1:9">
      <c r="A20" s="259"/>
      <c r="B20" s="260">
        <v>14</v>
      </c>
      <c r="C20" s="261" t="str">
        <f>VLOOKUP(B20,пр.взв!B9:E132,2,FALSE)</f>
        <v>СИМОНЯН Лариса Варужановна</v>
      </c>
      <c r="D20" s="261" t="str">
        <f>VLOOKUP(C20,пр.взв!C9:F132,2,FALSE)</f>
        <v>29.11.1999,                                         1 юн.р.</v>
      </c>
      <c r="E20" s="261" t="str">
        <f>VLOOKUP(D20,пр.взв!D9:G132,2,FALSE)</f>
        <v>ЮФО, Краснодарский край</v>
      </c>
      <c r="F20" s="263"/>
      <c r="G20" s="263"/>
      <c r="H20" s="219"/>
      <c r="I20" s="219"/>
    </row>
    <row r="21" spans="1:9">
      <c r="A21" s="259"/>
      <c r="B21" s="219"/>
      <c r="C21" s="261"/>
      <c r="D21" s="261"/>
      <c r="E21" s="261"/>
      <c r="F21" s="263"/>
      <c r="G21" s="263"/>
      <c r="H21" s="219"/>
      <c r="I21" s="219"/>
    </row>
    <row r="22" spans="1:9" ht="25.15" customHeight="1">
      <c r="E22" s="9" t="s">
        <v>33</v>
      </c>
    </row>
    <row r="23" spans="1:9" ht="25.15" customHeight="1">
      <c r="E23" s="9" t="s">
        <v>0</v>
      </c>
      <c r="F23" s="10"/>
      <c r="G23" s="10"/>
      <c r="H23" s="10"/>
      <c r="I23" s="10"/>
    </row>
    <row r="24" spans="1:9" ht="25.15" customHeight="1">
      <c r="E24" s="9" t="s">
        <v>34</v>
      </c>
    </row>
    <row r="25" spans="1:9" ht="25.15" customHeight="1">
      <c r="E25" s="9"/>
      <c r="F25" s="11"/>
      <c r="G25" s="11"/>
      <c r="H25" s="11"/>
      <c r="I25" s="11"/>
    </row>
    <row r="26" spans="1:9">
      <c r="F26" s="4"/>
      <c r="G26" s="4"/>
      <c r="H26" s="4"/>
      <c r="I26" s="4"/>
    </row>
    <row r="28" spans="1:9" ht="27" customHeight="1">
      <c r="C28" s="12" t="s">
        <v>36</v>
      </c>
      <c r="F28" s="52" t="str">
        <f>HYPERLINK(пр.взв!D4)</f>
        <v>В.к. 55 кг.</v>
      </c>
    </row>
    <row r="29" spans="1:9">
      <c r="A29" s="219" t="s">
        <v>32</v>
      </c>
      <c r="B29" s="219" t="s">
        <v>5</v>
      </c>
      <c r="C29" s="258" t="s">
        <v>2</v>
      </c>
      <c r="D29" s="219" t="s">
        <v>24</v>
      </c>
      <c r="E29" s="219" t="s">
        <v>25</v>
      </c>
      <c r="F29" s="219" t="s">
        <v>26</v>
      </c>
      <c r="G29" s="219" t="s">
        <v>27</v>
      </c>
      <c r="H29" s="219" t="s">
        <v>28</v>
      </c>
      <c r="I29" s="219" t="s">
        <v>29</v>
      </c>
    </row>
    <row r="30" spans="1:9">
      <c r="A30" s="254"/>
      <c r="B30" s="254"/>
      <c r="C30" s="254"/>
      <c r="D30" s="254"/>
      <c r="E30" s="254"/>
      <c r="F30" s="254"/>
      <c r="G30" s="254"/>
      <c r="H30" s="254"/>
      <c r="I30" s="254"/>
    </row>
    <row r="31" spans="1:9">
      <c r="A31" s="262"/>
      <c r="B31" s="219">
        <v>18</v>
      </c>
      <c r="C31" s="261" t="str">
        <f>VLOOKUP(B31,пр.взв!B7:D130,2,FALSE)</f>
        <v>ЧЕРАНЁВА Полина Андреевна</v>
      </c>
      <c r="D31" s="261" t="str">
        <f>VLOOKUP(C31,пр.взв!C7:E130,2,FALSE)</f>
        <v>12.02.1999,                        1 юн.р.</v>
      </c>
      <c r="E31" s="261" t="str">
        <f>VLOOKUP(D31,пр.взв!D7:F130,2,FALSE)</f>
        <v>ЦФО, Московская обл.</v>
      </c>
      <c r="F31" s="263"/>
      <c r="G31" s="264"/>
      <c r="H31" s="223"/>
      <c r="I31" s="219"/>
    </row>
    <row r="32" spans="1:9">
      <c r="A32" s="262"/>
      <c r="B32" s="219"/>
      <c r="C32" s="261"/>
      <c r="D32" s="261"/>
      <c r="E32" s="261"/>
      <c r="F32" s="263"/>
      <c r="G32" s="263"/>
      <c r="H32" s="223"/>
      <c r="I32" s="219"/>
    </row>
    <row r="33" spans="1:9">
      <c r="A33" s="259"/>
      <c r="B33" s="219">
        <v>14</v>
      </c>
      <c r="C33" s="261" t="str">
        <f>VLOOKUP(B33,пр.взв!B9:D312,2,FALSE)</f>
        <v>СИМОНЯН Лариса Варужановна</v>
      </c>
      <c r="D33" s="261" t="str">
        <f>VLOOKUP(C33,пр.взв!C9:E312,2,FALSE)</f>
        <v>29.11.1999,                                         1 юн.р.</v>
      </c>
      <c r="E33" s="261" t="str">
        <f>VLOOKUP(D33,пр.взв!D9:F312,2,FALSE)</f>
        <v>ЮФО, Краснодарский край</v>
      </c>
      <c r="F33" s="263"/>
      <c r="G33" s="263"/>
      <c r="H33" s="219"/>
      <c r="I33" s="219"/>
    </row>
    <row r="34" spans="1:9">
      <c r="A34" s="259"/>
      <c r="B34" s="219"/>
      <c r="C34" s="261"/>
      <c r="D34" s="261"/>
      <c r="E34" s="261"/>
      <c r="F34" s="263"/>
      <c r="G34" s="263"/>
      <c r="H34" s="219"/>
      <c r="I34" s="219"/>
    </row>
    <row r="35" spans="1:9" ht="25.15" customHeight="1">
      <c r="E35" s="9" t="s">
        <v>33</v>
      </c>
    </row>
    <row r="36" spans="1:9" ht="25.15" customHeight="1">
      <c r="E36" s="9" t="s">
        <v>0</v>
      </c>
      <c r="F36" s="10"/>
      <c r="G36" s="10"/>
      <c r="H36" s="10"/>
      <c r="I36" s="10"/>
    </row>
    <row r="37" spans="1:9" ht="25.15" customHeight="1">
      <c r="E37" s="9" t="s">
        <v>34</v>
      </c>
    </row>
    <row r="38" spans="1:9" ht="25.15" customHeight="1">
      <c r="E38" s="9"/>
      <c r="F38" s="11"/>
      <c r="G38" s="11"/>
      <c r="H38" s="11"/>
      <c r="I38" s="11"/>
    </row>
    <row r="39" spans="1:9" ht="25.15" customHeight="1"/>
    <row r="40" spans="1:9" ht="25.15" customHeight="1"/>
    <row r="41" spans="1:9" ht="25.15" customHeight="1"/>
    <row r="42" spans="1:9" ht="25.15" customHeight="1"/>
  </sheetData>
  <mergeCells count="81">
    <mergeCell ref="I33:I34"/>
    <mergeCell ref="E33:E34"/>
    <mergeCell ref="F33:F34"/>
    <mergeCell ref="G33:G34"/>
    <mergeCell ref="H33:H34"/>
    <mergeCell ref="A33:A34"/>
    <mergeCell ref="B33:B34"/>
    <mergeCell ref="C33:C34"/>
    <mergeCell ref="D33:D34"/>
    <mergeCell ref="I29:I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E29:E30"/>
    <mergeCell ref="F29:F30"/>
    <mergeCell ref="G29:G30"/>
    <mergeCell ref="H29:H30"/>
    <mergeCell ref="A29:A30"/>
    <mergeCell ref="B29:B30"/>
    <mergeCell ref="C29:C30"/>
    <mergeCell ref="D29:D30"/>
    <mergeCell ref="I18:I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E18:E19"/>
    <mergeCell ref="F18:F19"/>
    <mergeCell ref="G18:G19"/>
    <mergeCell ref="H18:H19"/>
    <mergeCell ref="A18:A19"/>
    <mergeCell ref="B18:B19"/>
    <mergeCell ref="C18:C19"/>
    <mergeCell ref="D18:D19"/>
    <mergeCell ref="I8:I9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E8:E9"/>
    <mergeCell ref="F8:F9"/>
    <mergeCell ref="G8:G9"/>
    <mergeCell ref="H8:H9"/>
    <mergeCell ref="A8:A9"/>
    <mergeCell ref="B8:B9"/>
    <mergeCell ref="C8:C9"/>
    <mergeCell ref="D8:D9"/>
    <mergeCell ref="I4:I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E4:E5"/>
    <mergeCell ref="F4:F5"/>
    <mergeCell ref="G4:G5"/>
    <mergeCell ref="H4:H5"/>
    <mergeCell ref="A4:A5"/>
    <mergeCell ref="B4:B5"/>
    <mergeCell ref="C4:C5"/>
    <mergeCell ref="D4:D5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круги</vt:lpstr>
      <vt:lpstr>пр.хода</vt:lpstr>
      <vt:lpstr>пр.взв</vt:lpstr>
      <vt:lpstr>ит.пр</vt:lpstr>
      <vt:lpstr>пф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Aspire</cp:lastModifiedBy>
  <cp:lastPrinted>2013-10-23T15:45:05Z</cp:lastPrinted>
  <dcterms:created xsi:type="dcterms:W3CDTF">1996-10-08T23:32:33Z</dcterms:created>
  <dcterms:modified xsi:type="dcterms:W3CDTF">2013-10-23T15:45:34Z</dcterms:modified>
</cp:coreProperties>
</file>