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255" yWindow="0" windowWidth="9240" windowHeight="8640"/>
  </bookViews>
  <sheets>
    <sheet name="до 3м" sheetId="5" r:id="rId1"/>
    <sheet name="до 5м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O58" i="5" l="1"/>
  <c r="N54" i="5"/>
  <c r="O53" i="5"/>
  <c r="K53" i="5"/>
  <c r="A4" i="5"/>
  <c r="H58" i="4"/>
  <c r="G58" i="4"/>
  <c r="F58" i="4"/>
  <c r="E58" i="4"/>
  <c r="D58" i="4"/>
  <c r="C58" i="4"/>
  <c r="H56" i="4"/>
  <c r="G56" i="4"/>
  <c r="F56" i="4"/>
  <c r="E56" i="4"/>
  <c r="D56" i="4"/>
  <c r="C56" i="4"/>
  <c r="H54" i="4"/>
  <c r="G54" i="4"/>
  <c r="F54" i="4"/>
  <c r="E54" i="4"/>
  <c r="D54" i="4"/>
  <c r="C54" i="4"/>
  <c r="H52" i="4"/>
  <c r="G52" i="4"/>
  <c r="F52" i="4"/>
  <c r="E52" i="4"/>
  <c r="D52" i="4"/>
  <c r="C52" i="4"/>
  <c r="H50" i="4"/>
  <c r="G50" i="4"/>
  <c r="F50" i="4"/>
  <c r="E50" i="4"/>
  <c r="D50" i="4"/>
  <c r="C50" i="4"/>
  <c r="H48" i="4"/>
  <c r="G48" i="4"/>
  <c r="F48" i="4"/>
  <c r="E48" i="4"/>
  <c r="D48" i="4"/>
  <c r="C48" i="4"/>
  <c r="P43" i="4"/>
  <c r="O43" i="4"/>
  <c r="N43" i="4"/>
  <c r="M43" i="4"/>
  <c r="L43" i="4"/>
  <c r="K43" i="4"/>
  <c r="P41" i="4"/>
  <c r="O41" i="4"/>
  <c r="N41" i="4"/>
  <c r="M41" i="4"/>
  <c r="L41" i="4"/>
  <c r="K41" i="4"/>
  <c r="P39" i="4"/>
  <c r="O39" i="4"/>
  <c r="N39" i="4"/>
  <c r="M39" i="4"/>
  <c r="L39" i="4"/>
  <c r="K39" i="4"/>
  <c r="P37" i="4"/>
  <c r="O37" i="4"/>
  <c r="N37" i="4"/>
  <c r="M37" i="4"/>
  <c r="L37" i="4"/>
  <c r="K37" i="4"/>
  <c r="P35" i="4"/>
  <c r="O35" i="4"/>
  <c r="N35" i="4"/>
  <c r="M35" i="4"/>
  <c r="L35" i="4"/>
  <c r="K35" i="4"/>
  <c r="P33" i="4"/>
  <c r="O33" i="4"/>
  <c r="N33" i="4"/>
  <c r="M33" i="4"/>
  <c r="L33" i="4"/>
  <c r="K33" i="4"/>
  <c r="H43" i="4"/>
  <c r="G43" i="4"/>
  <c r="F43" i="4"/>
  <c r="E43" i="4"/>
  <c r="D43" i="4"/>
  <c r="C43" i="4"/>
  <c r="H41" i="4"/>
  <c r="G41" i="4"/>
  <c r="F41" i="4"/>
  <c r="E41" i="4"/>
  <c r="D41" i="4"/>
  <c r="C41" i="4"/>
  <c r="H39" i="4"/>
  <c r="G39" i="4"/>
  <c r="F39" i="4"/>
  <c r="E39" i="4"/>
  <c r="D39" i="4"/>
  <c r="C39" i="4"/>
  <c r="H37" i="4"/>
  <c r="G37" i="4"/>
  <c r="F37" i="4"/>
  <c r="E37" i="4"/>
  <c r="D37" i="4"/>
  <c r="C37" i="4"/>
  <c r="H35" i="4"/>
  <c r="G35" i="4"/>
  <c r="F35" i="4"/>
  <c r="E35" i="4"/>
  <c r="D35" i="4"/>
  <c r="C35" i="4"/>
  <c r="H33" i="4"/>
  <c r="G33" i="4"/>
  <c r="F33" i="4"/>
  <c r="E33" i="4"/>
  <c r="D33" i="4"/>
  <c r="C33" i="4"/>
  <c r="P30" i="4"/>
  <c r="O30" i="4"/>
  <c r="N30" i="4"/>
  <c r="M30" i="4"/>
  <c r="L30" i="4"/>
  <c r="K30" i="4"/>
  <c r="P28" i="4"/>
  <c r="O28" i="4"/>
  <c r="N28" i="4"/>
  <c r="M28" i="4"/>
  <c r="L28" i="4"/>
  <c r="K28" i="4"/>
  <c r="P26" i="4"/>
  <c r="O26" i="4"/>
  <c r="N26" i="4"/>
  <c r="M26" i="4"/>
  <c r="L26" i="4"/>
  <c r="K26" i="4"/>
  <c r="P24" i="4"/>
  <c r="O24" i="4"/>
  <c r="N24" i="4"/>
  <c r="M24" i="4"/>
  <c r="L24" i="4"/>
  <c r="K24" i="4"/>
  <c r="P22" i="4"/>
  <c r="O22" i="4"/>
  <c r="N22" i="4"/>
  <c r="M22" i="4"/>
  <c r="L22" i="4"/>
  <c r="K22" i="4"/>
  <c r="P20" i="4"/>
  <c r="O20" i="4"/>
  <c r="N20" i="4"/>
  <c r="M20" i="4"/>
  <c r="L20" i="4"/>
  <c r="K20" i="4"/>
  <c r="H30" i="4"/>
  <c r="G30" i="4"/>
  <c r="F30" i="4"/>
  <c r="E30" i="4"/>
  <c r="D30" i="4"/>
  <c r="C30" i="4"/>
  <c r="H28" i="4"/>
  <c r="G28" i="4"/>
  <c r="F28" i="4"/>
  <c r="E28" i="4"/>
  <c r="D28" i="4"/>
  <c r="C28" i="4"/>
  <c r="H26" i="4"/>
  <c r="G26" i="4"/>
  <c r="F26" i="4"/>
  <c r="E26" i="4"/>
  <c r="D26" i="4"/>
  <c r="C26" i="4"/>
  <c r="H24" i="4"/>
  <c r="G24" i="4"/>
  <c r="F24" i="4"/>
  <c r="E24" i="4"/>
  <c r="D24" i="4"/>
  <c r="C24" i="4"/>
  <c r="H22" i="4"/>
  <c r="G22" i="4"/>
  <c r="F22" i="4"/>
  <c r="E22" i="4"/>
  <c r="D22" i="4"/>
  <c r="C22" i="4"/>
  <c r="H20" i="4"/>
  <c r="G20" i="4"/>
  <c r="F20" i="4"/>
  <c r="E20" i="4"/>
  <c r="D20" i="4"/>
  <c r="C20" i="4"/>
  <c r="P17" i="4"/>
  <c r="O17" i="4"/>
  <c r="N17" i="4"/>
  <c r="M17" i="4"/>
  <c r="L17" i="4"/>
  <c r="K17" i="4"/>
  <c r="P15" i="4"/>
  <c r="O15" i="4"/>
  <c r="N15" i="4"/>
  <c r="M15" i="4"/>
  <c r="L15" i="4"/>
  <c r="K15" i="4"/>
  <c r="P13" i="4"/>
  <c r="O13" i="4"/>
  <c r="N13" i="4"/>
  <c r="M13" i="4"/>
  <c r="L13" i="4"/>
  <c r="K13" i="4"/>
  <c r="P11" i="4"/>
  <c r="O11" i="4"/>
  <c r="N11" i="4"/>
  <c r="M11" i="4"/>
  <c r="L11" i="4"/>
  <c r="K11" i="4"/>
  <c r="P9" i="4"/>
  <c r="O9" i="4"/>
  <c r="N9" i="4"/>
  <c r="M9" i="4"/>
  <c r="L9" i="4"/>
  <c r="K9" i="4"/>
  <c r="P7" i="4"/>
  <c r="O7" i="4"/>
  <c r="N7" i="4"/>
  <c r="M7" i="4"/>
  <c r="L7" i="4"/>
  <c r="K7" i="4"/>
  <c r="H17" i="4"/>
  <c r="G17" i="4"/>
  <c r="F17" i="4"/>
  <c r="E17" i="4"/>
  <c r="D17" i="4"/>
  <c r="C17" i="4"/>
  <c r="H15" i="4"/>
  <c r="G15" i="4"/>
  <c r="F15" i="4"/>
  <c r="E15" i="4"/>
  <c r="D15" i="4"/>
  <c r="C15" i="4"/>
  <c r="H13" i="4"/>
  <c r="G13" i="4"/>
  <c r="F13" i="4"/>
  <c r="E13" i="4"/>
  <c r="D13" i="4"/>
  <c r="C13" i="4"/>
  <c r="H11" i="4"/>
  <c r="G11" i="4"/>
  <c r="F11" i="4"/>
  <c r="E11" i="4"/>
  <c r="D11" i="4"/>
  <c r="C11" i="4"/>
  <c r="H9" i="4"/>
  <c r="G9" i="4"/>
  <c r="F9" i="4"/>
  <c r="E9" i="4"/>
  <c r="D9" i="4"/>
  <c r="C9" i="4"/>
  <c r="H7" i="4"/>
  <c r="G7" i="4"/>
  <c r="F7" i="4"/>
  <c r="E7" i="4"/>
  <c r="D7" i="4"/>
  <c r="C7" i="4"/>
  <c r="A4" i="4"/>
  <c r="H71" i="4"/>
  <c r="G71" i="4"/>
  <c r="F71" i="4"/>
  <c r="E71" i="4"/>
  <c r="D71" i="4"/>
  <c r="C71" i="4"/>
  <c r="H69" i="4"/>
  <c r="G69" i="4"/>
  <c r="F69" i="4"/>
  <c r="E69" i="4"/>
  <c r="D69" i="4"/>
  <c r="C69" i="4"/>
  <c r="H67" i="4"/>
  <c r="G67" i="4"/>
  <c r="F67" i="4"/>
  <c r="E67" i="4"/>
  <c r="D67" i="4"/>
  <c r="C67" i="4"/>
  <c r="H65" i="4"/>
  <c r="G65" i="4"/>
  <c r="F65" i="4"/>
  <c r="E65" i="4"/>
  <c r="D65" i="4"/>
  <c r="C65" i="4"/>
  <c r="H63" i="4"/>
  <c r="G63" i="4"/>
  <c r="F63" i="4"/>
  <c r="E63" i="4"/>
  <c r="D63" i="4"/>
  <c r="C63" i="4"/>
  <c r="H61" i="4"/>
  <c r="G61" i="4"/>
  <c r="F61" i="4"/>
  <c r="E61" i="4"/>
  <c r="D61" i="4"/>
  <c r="C61" i="4"/>
  <c r="H62" i="5"/>
  <c r="G62" i="5"/>
  <c r="F62" i="5"/>
  <c r="E62" i="5"/>
  <c r="D62" i="5"/>
  <c r="C62" i="5"/>
  <c r="H60" i="5"/>
  <c r="G60" i="5"/>
  <c r="F60" i="5"/>
  <c r="E60" i="5"/>
  <c r="D60" i="5"/>
  <c r="C60" i="5"/>
  <c r="P58" i="4"/>
  <c r="O58" i="4"/>
  <c r="N58" i="4"/>
  <c r="M58" i="4"/>
  <c r="L58" i="4"/>
  <c r="K58" i="4"/>
  <c r="P56" i="4"/>
  <c r="O56" i="4"/>
  <c r="N56" i="4"/>
  <c r="M56" i="4"/>
  <c r="L56" i="4"/>
  <c r="K56" i="4"/>
  <c r="P54" i="4"/>
  <c r="O54" i="4"/>
  <c r="N54" i="4"/>
  <c r="M54" i="4"/>
  <c r="L54" i="4"/>
  <c r="K54" i="4"/>
  <c r="P52" i="4"/>
  <c r="O52" i="4"/>
  <c r="N52" i="4"/>
  <c r="M52" i="4"/>
  <c r="L52" i="4"/>
  <c r="K52" i="4"/>
  <c r="P50" i="4"/>
  <c r="O50" i="4"/>
  <c r="N50" i="4"/>
  <c r="M50" i="4"/>
  <c r="L50" i="4"/>
  <c r="K50" i="4"/>
  <c r="P48" i="4"/>
  <c r="O48" i="4"/>
  <c r="N48" i="4"/>
  <c r="M48" i="4"/>
  <c r="L48" i="4"/>
  <c r="K48" i="4"/>
  <c r="P49" i="5"/>
  <c r="O49" i="5"/>
  <c r="N49" i="5"/>
  <c r="M49" i="5"/>
  <c r="L49" i="5"/>
  <c r="K49" i="5"/>
  <c r="P47" i="5"/>
  <c r="O47" i="5"/>
  <c r="N47" i="5"/>
  <c r="M47" i="5"/>
  <c r="L47" i="5"/>
  <c r="K47" i="5"/>
  <c r="A62" i="5" l="1"/>
  <c r="A60" i="5"/>
  <c r="A58" i="5"/>
  <c r="A56" i="5"/>
  <c r="A54" i="5"/>
  <c r="A52" i="5"/>
  <c r="I49" i="5"/>
  <c r="A49" i="5"/>
  <c r="I47" i="5"/>
  <c r="A47" i="5"/>
  <c r="I45" i="5"/>
  <c r="A45" i="5"/>
  <c r="I43" i="5"/>
  <c r="A43" i="5"/>
  <c r="I41" i="5"/>
  <c r="A41" i="5"/>
  <c r="I39" i="5"/>
  <c r="A39" i="5"/>
  <c r="I34" i="5"/>
  <c r="A34" i="5"/>
  <c r="I32" i="5"/>
  <c r="A32" i="5"/>
  <c r="I30" i="5"/>
  <c r="A30" i="5"/>
  <c r="I28" i="5"/>
  <c r="A28" i="5"/>
  <c r="I26" i="5"/>
  <c r="A26" i="5"/>
  <c r="I24" i="5"/>
  <c r="A24" i="5"/>
  <c r="I21" i="5"/>
  <c r="A21" i="5"/>
  <c r="I19" i="5"/>
  <c r="A19" i="5"/>
  <c r="I17" i="5"/>
  <c r="A17" i="5"/>
  <c r="I15" i="5"/>
  <c r="A15" i="5"/>
  <c r="I13" i="5"/>
  <c r="A13" i="5"/>
  <c r="I11" i="5"/>
  <c r="A11" i="5"/>
  <c r="I9" i="5"/>
  <c r="A9" i="5"/>
  <c r="I7" i="5"/>
  <c r="A7" i="5"/>
  <c r="I7" i="4" l="1"/>
  <c r="A30" i="4" l="1"/>
  <c r="A28" i="4"/>
  <c r="A26" i="4"/>
  <c r="A24" i="4"/>
  <c r="A22" i="4"/>
  <c r="A20" i="4"/>
  <c r="A71" i="4" l="1"/>
  <c r="A69" i="4"/>
  <c r="A67" i="4"/>
  <c r="A65" i="4"/>
  <c r="A63" i="4"/>
  <c r="A61" i="4"/>
  <c r="I58" i="4"/>
  <c r="A58" i="4"/>
  <c r="I56" i="4"/>
  <c r="A56" i="4"/>
  <c r="I54" i="4"/>
  <c r="A54" i="4"/>
  <c r="I52" i="4"/>
  <c r="A52" i="4"/>
  <c r="I50" i="4"/>
  <c r="A50" i="4"/>
  <c r="I48" i="4"/>
  <c r="A48" i="4"/>
  <c r="I43" i="4"/>
  <c r="A43" i="4"/>
  <c r="I41" i="4"/>
  <c r="A41" i="4"/>
  <c r="I39" i="4"/>
  <c r="A39" i="4"/>
  <c r="I37" i="4"/>
  <c r="A37" i="4"/>
  <c r="I35" i="4"/>
  <c r="A35" i="4"/>
  <c r="I33" i="4"/>
  <c r="A33" i="4"/>
  <c r="I30" i="4"/>
  <c r="I28" i="4"/>
  <c r="I26" i="4"/>
  <c r="I24" i="4"/>
  <c r="I22" i="4"/>
  <c r="I20" i="4"/>
  <c r="I17" i="4"/>
  <c r="A17" i="4"/>
  <c r="I15" i="4"/>
  <c r="A15" i="4"/>
  <c r="I13" i="4"/>
  <c r="A13" i="4"/>
  <c r="I11" i="4"/>
  <c r="A11" i="4"/>
  <c r="I9" i="4"/>
  <c r="A9" i="4"/>
  <c r="A7" i="4"/>
</calcChain>
</file>

<file path=xl/sharedStrings.xml><?xml version="1.0" encoding="utf-8"?>
<sst xmlns="http://schemas.openxmlformats.org/spreadsheetml/2006/main" count="216" uniqueCount="95">
  <si>
    <t>Ф.И.О</t>
  </si>
  <si>
    <t>Дата рожд., разряд</t>
  </si>
  <si>
    <t>Тренер</t>
  </si>
  <si>
    <t>1</t>
  </si>
  <si>
    <t>2</t>
  </si>
  <si>
    <t>3</t>
  </si>
  <si>
    <t>5</t>
  </si>
  <si>
    <t>ВСЕРОССИЙСКАЯ ФЕДЕРАЦИЯ САМБО</t>
  </si>
  <si>
    <t>№ карточки, паспорт</t>
  </si>
  <si>
    <t xml:space="preserve">СПИСОК СБОРНОЙ КОМАНДЫ РОСИИ ПО САМБО </t>
  </si>
  <si>
    <t>52</t>
  </si>
  <si>
    <t xml:space="preserve"> Субъект, город, ведомство</t>
  </si>
  <si>
    <t>Округ</t>
  </si>
  <si>
    <t>по итогам Чемпионата Росии по БОЕВОМУ САМБО</t>
  </si>
  <si>
    <t>57</t>
  </si>
  <si>
    <t>св100</t>
  </si>
  <si>
    <t>Гл. судья, судья ВК</t>
  </si>
  <si>
    <t>С.Ю.Аткунов</t>
  </si>
  <si>
    <t>/Г-Алтайск/</t>
  </si>
  <si>
    <t>С.Н.Мордовин</t>
  </si>
  <si>
    <t>/Г-Алт/</t>
  </si>
  <si>
    <t>Гл. секретарь, судья ВК</t>
  </si>
  <si>
    <t xml:space="preserve">СПИСОК СБОРНОЙ КОМАНДЫ РОССИИ ПО САМБО </t>
  </si>
  <si>
    <t>А.А. Зарипов</t>
  </si>
  <si>
    <t>62</t>
  </si>
  <si>
    <t>68</t>
  </si>
  <si>
    <t>по итогам Чемпионата России по самбо среди мастеров-ветеранов (М6 60-65 лет)</t>
  </si>
  <si>
    <t>КИЗЕЛЬБАШ Владимир Георгиевич</t>
  </si>
  <si>
    <t>18.05.1953 кмс</t>
  </si>
  <si>
    <t>Красноярский</t>
  </si>
  <si>
    <t>Злобин ВП</t>
  </si>
  <si>
    <t>БОЛОТОВ Виктор Михайлович</t>
  </si>
  <si>
    <t>15.06.1957 мс</t>
  </si>
  <si>
    <t>Приморский, Артем, СК Мастер</t>
  </si>
  <si>
    <t>Писаренко АА, Зубков ВГ</t>
  </si>
  <si>
    <t>ПОНОМАРЕВ Владимир Энгельсович</t>
  </si>
  <si>
    <t>15.10.1955 мс</t>
  </si>
  <si>
    <t>Пермский, Березники</t>
  </si>
  <si>
    <t>Воеводкин АМ</t>
  </si>
  <si>
    <t>КОРОВЯКОВСКИЙ Николай Николаевич</t>
  </si>
  <si>
    <t>20.01.1957 кмс</t>
  </si>
  <si>
    <t>Белгородская, Д</t>
  </si>
  <si>
    <t>Марданов АА</t>
  </si>
  <si>
    <t>ХАМИТОВ Шамиль Хамитович</t>
  </si>
  <si>
    <t>17.07.1956 кмс</t>
  </si>
  <si>
    <t>Р. Башкортостан, Мелеуз</t>
  </si>
  <si>
    <t>Кутлугужин ИЯ</t>
  </si>
  <si>
    <t>МЕДВЕДКОВ Виктор Дмитриевич</t>
  </si>
  <si>
    <t>27.05.1954 мс</t>
  </si>
  <si>
    <t>Московская, Раменское</t>
  </si>
  <si>
    <t>Макаров ВВ</t>
  </si>
  <si>
    <t>АЕВ Геннадий Алексеевич</t>
  </si>
  <si>
    <t>24.09.1954 мс</t>
  </si>
  <si>
    <t>Р. Хакасия, Абакан</t>
  </si>
  <si>
    <t>Аев ГА</t>
  </si>
  <si>
    <t>ХАЛИУЛЛИН Ильшат Ильгизарович</t>
  </si>
  <si>
    <t>07.12.1957 мс</t>
  </si>
  <si>
    <t>Р. Татарстан</t>
  </si>
  <si>
    <t>Сапаров ТК</t>
  </si>
  <si>
    <t>ХАЛАЕВ Моллагасан Рамазанович</t>
  </si>
  <si>
    <t>22.06.1954 мс</t>
  </si>
  <si>
    <t>Томская</t>
  </si>
  <si>
    <t>Халаев МР</t>
  </si>
  <si>
    <t>КУДРЯШОВ Николай Васильевич</t>
  </si>
  <si>
    <t>24.07.1957 мс</t>
  </si>
  <si>
    <t>Владимирская, Суздаль</t>
  </si>
  <si>
    <t>Рунов АБ</t>
  </si>
  <si>
    <t>ПОЛЯКОВ Александр Алексеевич</t>
  </si>
  <si>
    <t>01.06.1952 кмс</t>
  </si>
  <si>
    <t>Р. Крым, Феодосия</t>
  </si>
  <si>
    <t>Татаренко СЕ, Пашук АН</t>
  </si>
  <si>
    <t>МИШКИН Евгений Иванович</t>
  </si>
  <si>
    <t>21.07.1956 мс</t>
  </si>
  <si>
    <t>Новосибирская, Новосибирск</t>
  </si>
  <si>
    <t>Немцов ГН</t>
  </si>
  <si>
    <t>ГОЛИК Николай Васильевич</t>
  </si>
  <si>
    <t>12.10.1952 мс</t>
  </si>
  <si>
    <t>Нижегородская, Дзержинск</t>
  </si>
  <si>
    <t>Береснев СН</t>
  </si>
  <si>
    <t>ЕФРЕМОВ Владимир Иванович</t>
  </si>
  <si>
    <t>27.04.1956 мс</t>
  </si>
  <si>
    <t>Нижегородская, Кстово</t>
  </si>
  <si>
    <t>Богданов ГИ</t>
  </si>
  <si>
    <t>ЯСТРЕБОВ Владимир Александрович</t>
  </si>
  <si>
    <t>21.10.1957 мсмк</t>
  </si>
  <si>
    <t>Ярославская, Рыбинск</t>
  </si>
  <si>
    <t>Ролевич ВВ</t>
  </si>
  <si>
    <t>ГРЯЗНОВ Евгений Алексеевич</t>
  </si>
  <si>
    <t>08.08.1957 мс</t>
  </si>
  <si>
    <t>Медведев НЛ</t>
  </si>
  <si>
    <t>КОВАНОВ Алексей Николаевич</t>
  </si>
  <si>
    <t>11.01.1953 кмс</t>
  </si>
  <si>
    <t>ОЩЕПКОВ Валерий Фадеевич</t>
  </si>
  <si>
    <t>08.07.1952 мс</t>
  </si>
  <si>
    <t>Пермский, Краснокамск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</si>
</sst>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8"/>
      <name val="a_AlbionicNrOt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4"/>
      <color indexed="10"/>
      <name val="CyrillicOld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color indexed="9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9"/>
      <name val="Arial Narrow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7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left" vertical="center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0" fontId="16" fillId="0" borderId="0" xfId="0" applyFont="1"/>
    <xf numFmtId="49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0" fillId="7" borderId="0" xfId="0" applyFont="1" applyFill="1" applyBorder="1"/>
    <xf numFmtId="0" fontId="14" fillId="7" borderId="0" xfId="0" applyFont="1" applyFill="1" applyBorder="1"/>
    <xf numFmtId="0" fontId="11" fillId="7" borderId="0" xfId="0" applyFont="1" applyFill="1" applyBorder="1" applyAlignment="1">
      <alignment horizontal="center" vertical="center"/>
    </xf>
    <xf numFmtId="49" fontId="4" fillId="7" borderId="0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7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NumberFormat="1" applyFont="1" applyBorder="1" applyAlignment="1" applyProtection="1">
      <alignment horizontal="left" vertical="center" wrapText="1"/>
      <protection locked="0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NumberFormat="1" applyFont="1" applyBorder="1" applyAlignment="1" applyProtection="1">
      <alignment horizontal="center" vertical="center" wrapText="1"/>
      <protection locked="0"/>
    </xf>
    <xf numFmtId="0" fontId="3" fillId="0" borderId="33" xfId="0" applyNumberFormat="1" applyFont="1" applyBorder="1" applyAlignment="1" applyProtection="1">
      <alignment horizontal="center" vertical="center" wrapText="1"/>
      <protection locked="0"/>
    </xf>
    <xf numFmtId="0" fontId="3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35" xfId="0" applyNumberFormat="1" applyFont="1" applyBorder="1" applyAlignment="1" applyProtection="1">
      <alignment horizontal="left" vertical="center" wrapText="1"/>
      <protection locked="0"/>
    </xf>
    <xf numFmtId="0" fontId="3" fillId="0" borderId="36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NumberFormat="1" applyFont="1" applyBorder="1" applyAlignment="1" applyProtection="1">
      <alignment horizontal="left" vertical="center" wrapText="1"/>
      <protection locked="0"/>
    </xf>
    <xf numFmtId="0" fontId="3" fillId="0" borderId="37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NumberFormat="1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895350</xdr:colOff>
      <xdr:row>0</xdr:row>
      <xdr:rowOff>57150</xdr:rowOff>
    </xdr:from>
    <xdr:to>
      <xdr:col>3</xdr:col>
      <xdr:colOff>266700</xdr:colOff>
      <xdr:row>2</xdr:row>
      <xdr:rowOff>123825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71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x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/>
      <sheetData sheetId="4">
        <row r="3">
          <cell r="A3" t="str">
            <v>23-25 июня 2017г.                                              г.Болгар</v>
          </cell>
        </row>
        <row r="6">
          <cell r="A6" t="str">
            <v>Гл. судья, судья МК</v>
          </cell>
          <cell r="G6" t="str">
            <v>В.С. Зинчак</v>
          </cell>
        </row>
        <row r="7">
          <cell r="G7" t="str">
            <v>/Дзержинск/</v>
          </cell>
        </row>
        <row r="9">
          <cell r="G9" t="str">
            <v>/Казань/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ЧОЧКИН Ринатрасулович</v>
          </cell>
          <cell r="D6" t="str">
            <v>2006, мсмк</v>
          </cell>
          <cell r="E6" t="str">
            <v>СФО</v>
          </cell>
          <cell r="F6" t="str">
            <v xml:space="preserve">Р.Алтай, Онгудай, </v>
          </cell>
          <cell r="G6">
            <v>0</v>
          </cell>
          <cell r="H6" t="str">
            <v>Ялчин С.П.</v>
          </cell>
        </row>
        <row r="8">
          <cell r="C8" t="str">
            <v>УВАЛИНОВ Мирас Ханбарбекович</v>
          </cell>
          <cell r="D8" t="str">
            <v>2006, мс</v>
          </cell>
          <cell r="E8" t="str">
            <v>СФО</v>
          </cell>
          <cell r="F8" t="str">
            <v>Омская</v>
          </cell>
          <cell r="G8">
            <v>0</v>
          </cell>
          <cell r="H8" t="str">
            <v>Конопьянов Е.Д.</v>
          </cell>
        </row>
        <row r="10">
          <cell r="C10" t="str">
            <v>ИМАМАГИЗАНОВ Дамир Котабаевичувалиновми</v>
          </cell>
          <cell r="D10" t="str">
            <v>2006, мс</v>
          </cell>
          <cell r="E10" t="str">
            <v>СФО</v>
          </cell>
          <cell r="F10" t="str">
            <v>Р.Бурятия</v>
          </cell>
          <cell r="G10">
            <v>0</v>
          </cell>
          <cell r="H10" t="str">
            <v>Конопьянов Е.Д.</v>
          </cell>
        </row>
        <row r="12">
          <cell r="C12" t="str">
            <v>АХУХОВ Багдан Анатольевич</v>
          </cell>
          <cell r="D12" t="str">
            <v>2006, кмс</v>
          </cell>
          <cell r="E12" t="str">
            <v>СФО</v>
          </cell>
          <cell r="F12" t="str">
            <v xml:space="preserve">Кемеровская, Прокопьевск, </v>
          </cell>
          <cell r="G12">
            <v>0</v>
          </cell>
          <cell r="H12" t="str">
            <v>Курбатов</v>
          </cell>
        </row>
        <row r="14">
          <cell r="C14" t="str">
            <v>БАЙХЕЛЬ Максим Романович</v>
          </cell>
          <cell r="D14" t="str">
            <v>2006, мс</v>
          </cell>
          <cell r="E14" t="str">
            <v>СФО</v>
          </cell>
          <cell r="F14" t="str">
            <v xml:space="preserve">Кемеровская, Шерегеш, </v>
          </cell>
          <cell r="G14">
            <v>0</v>
          </cell>
          <cell r="H14" t="str">
            <v>Созыгашев В.Г.</v>
          </cell>
        </row>
        <row r="16">
          <cell r="C16" t="str">
            <v>ДЖАНАБЕКОВ Динис</v>
          </cell>
          <cell r="D16" t="str">
            <v>2006, мс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Нукеев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 xml:space="preserve">Р.Саха, Кош-Агач, </v>
          </cell>
          <cell r="G6">
            <v>0</v>
          </cell>
          <cell r="H6" t="str">
            <v>Нукеев</v>
          </cell>
        </row>
        <row r="8">
          <cell r="C8" t="str">
            <v>ЗЯБЛИЦКИЙ Данил Леонидович</v>
          </cell>
          <cell r="D8" t="str">
            <v>2006, мсмк</v>
          </cell>
          <cell r="E8" t="str">
            <v>СФО</v>
          </cell>
          <cell r="F8" t="str">
            <v xml:space="preserve">Курганская, Чемал, </v>
          </cell>
          <cell r="G8">
            <v>0</v>
          </cell>
          <cell r="H8" t="str">
            <v>Ялбаков</v>
          </cell>
        </row>
        <row r="10">
          <cell r="C10" t="str">
            <v>АВРАМЕНКО Матвей Игоревич</v>
          </cell>
          <cell r="D10" t="str">
            <v>2006, кмс</v>
          </cell>
          <cell r="E10" t="str">
            <v>СФО</v>
          </cell>
          <cell r="F10" t="str">
            <v xml:space="preserve">Алтайский, Заринск, </v>
          </cell>
          <cell r="G10">
            <v>0</v>
          </cell>
          <cell r="H10" t="str">
            <v>Казанцев</v>
          </cell>
        </row>
        <row r="12">
          <cell r="C12" t="str">
            <v>ИМАМАГИЗАНОВ Дамир Котабаевичувалиновми</v>
          </cell>
          <cell r="D12" t="str">
            <v>2006, мс</v>
          </cell>
          <cell r="E12" t="str">
            <v>СФО</v>
          </cell>
          <cell r="F12" t="str">
            <v>Р.Бурятия</v>
          </cell>
          <cell r="G12">
            <v>0</v>
          </cell>
          <cell r="H12" t="str">
            <v>Конопьянов Е.Д.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КИСЕЛЕВ Егор Сергеевич</v>
          </cell>
          <cell r="D16" t="str">
            <v>2006, 1р</v>
          </cell>
          <cell r="E16" t="str">
            <v>СФО</v>
          </cell>
          <cell r="F16" t="str">
            <v xml:space="preserve">Алтайский, Заринск, </v>
          </cell>
          <cell r="G16">
            <v>0</v>
          </cell>
          <cell r="H16" t="str">
            <v>Казанцев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ЗЯБЛИЦКИЙ Данил Леонидович</v>
          </cell>
          <cell r="D6" t="str">
            <v>2006, мсмк</v>
          </cell>
          <cell r="E6" t="str">
            <v>СФО</v>
          </cell>
          <cell r="F6" t="str">
            <v xml:space="preserve">Курганская, Чемал, </v>
          </cell>
          <cell r="G6">
            <v>0</v>
          </cell>
          <cell r="H6" t="str">
            <v>Ялбаков</v>
          </cell>
        </row>
        <row r="8">
          <cell r="C8" t="str">
            <v>АКАТАЕВ Мирлан Канашевич</v>
          </cell>
          <cell r="D8" t="str">
            <v>2006, мс</v>
          </cell>
          <cell r="E8" t="str">
            <v>СФО</v>
          </cell>
          <cell r="F8" t="str">
            <v xml:space="preserve">Р.Саха, Кош-Агач, </v>
          </cell>
          <cell r="G8">
            <v>0</v>
          </cell>
          <cell r="H8" t="str">
            <v>Нукеев</v>
          </cell>
        </row>
        <row r="10">
          <cell r="C10" t="str">
            <v>ЧАШКОВ Иван Денисович</v>
          </cell>
          <cell r="D10" t="str">
            <v>2006, кмс</v>
          </cell>
          <cell r="E10" t="str">
            <v>СФО</v>
          </cell>
          <cell r="F10" t="str">
            <v xml:space="preserve">Р.Хакасия, Майма, </v>
          </cell>
          <cell r="G10">
            <v>0</v>
          </cell>
          <cell r="H10" t="str">
            <v>Емельянов А.А.</v>
          </cell>
        </row>
        <row r="12">
          <cell r="C12" t="str">
            <v>БАЙХЕЛЬ Максим Романович</v>
          </cell>
          <cell r="D12" t="str">
            <v>2006, мс</v>
          </cell>
          <cell r="E12" t="str">
            <v>СФО</v>
          </cell>
          <cell r="F12" t="str">
            <v xml:space="preserve">Кемеровская, Шерегеш, </v>
          </cell>
          <cell r="G12">
            <v>0</v>
          </cell>
          <cell r="H12" t="str">
            <v>Созыгашев В.Г.</v>
          </cell>
        </row>
        <row r="14">
          <cell r="C14" t="str">
            <v>КЛИМОВ Андрей Алексеевич</v>
          </cell>
          <cell r="D14" t="str">
            <v>2006, мсмк</v>
          </cell>
          <cell r="E14" t="str">
            <v>СФО</v>
          </cell>
          <cell r="F14" t="str">
            <v xml:space="preserve">Р.Алтай, Горно-Алтайск, </v>
          </cell>
          <cell r="G14">
            <v>0</v>
          </cell>
          <cell r="H14" t="str">
            <v>Чистяков А.Б.</v>
          </cell>
        </row>
        <row r="16">
          <cell r="C16" t="str">
            <v>ЧОЧКИН Ринатрасулович</v>
          </cell>
          <cell r="D16" t="str">
            <v>2006, мсмк</v>
          </cell>
          <cell r="E16" t="str">
            <v>СФО</v>
          </cell>
          <cell r="F16" t="str">
            <v xml:space="preserve">Р.Алтай, Онгудай, </v>
          </cell>
          <cell r="G16">
            <v>0</v>
          </cell>
          <cell r="H16" t="str">
            <v>Ялчин С.П.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1АХУХОВ Багдан Анатольевич</v>
          </cell>
          <cell r="D6" t="str">
            <v>2006, кмс</v>
          </cell>
          <cell r="E6" t="str">
            <v>СФО</v>
          </cell>
          <cell r="F6" t="str">
            <v xml:space="preserve">Кемеровская, Прокопьевск, </v>
          </cell>
          <cell r="G6">
            <v>0</v>
          </cell>
          <cell r="H6" t="str">
            <v>Курбатов</v>
          </cell>
        </row>
        <row r="8">
          <cell r="C8" t="str">
            <v>2КИСЕЛЕВ Егор Сергеевич</v>
          </cell>
          <cell r="D8" t="str">
            <v>2006, 1р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3АКУЛОВ Баатыр Геннадиевич</v>
          </cell>
          <cell r="D10" t="str">
            <v>2006, 1р</v>
          </cell>
          <cell r="E10" t="str">
            <v>СФО</v>
          </cell>
          <cell r="F10" t="str">
            <v xml:space="preserve">Р.Алтай, Кош-Агач, </v>
          </cell>
          <cell r="G10">
            <v>0</v>
          </cell>
          <cell r="H10" t="str">
            <v>Имангажинов С.Б.</v>
          </cell>
        </row>
        <row r="12">
          <cell r="C12" t="str">
            <v>3ДЖАНАБЕКОВ Динис</v>
          </cell>
          <cell r="D12" t="str">
            <v>2006, мс</v>
          </cell>
          <cell r="E12" t="str">
            <v>СФО</v>
          </cell>
          <cell r="F12" t="str">
            <v xml:space="preserve">Р.Алтай, Кош-Агач, </v>
          </cell>
          <cell r="G12">
            <v>0</v>
          </cell>
          <cell r="H12" t="str">
            <v>Нукеев</v>
          </cell>
        </row>
        <row r="14">
          <cell r="C14" t="str">
            <v>5АРТУШЕВ Родион Арбитович</v>
          </cell>
          <cell r="D14" t="str">
            <v>2006, 1р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 xml:space="preserve">Майхиев </v>
          </cell>
        </row>
        <row r="16">
          <cell r="C16" t="str">
            <v>5ЧАШКОВ Иван Денисович</v>
          </cell>
          <cell r="D16" t="str">
            <v>2006, кмс</v>
          </cell>
          <cell r="E16" t="str">
            <v>СФО</v>
          </cell>
          <cell r="F16" t="str">
            <v xml:space="preserve">Р.Хакасия, Майма, </v>
          </cell>
          <cell r="G16">
            <v>0</v>
          </cell>
          <cell r="H16" t="str">
            <v>Емельянов А.А.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ЗЯБЛИЦКИЙ Данил Леонидович</v>
          </cell>
          <cell r="D6" t="str">
            <v>2006, мсмк</v>
          </cell>
          <cell r="E6" t="str">
            <v>СФО</v>
          </cell>
          <cell r="F6" t="str">
            <v xml:space="preserve">Курганская, Чемал, </v>
          </cell>
          <cell r="G6">
            <v>0</v>
          </cell>
          <cell r="H6" t="str">
            <v>Ялбаков</v>
          </cell>
        </row>
        <row r="8">
          <cell r="C8" t="str">
            <v>АКАТАЕВ Мирлан Канашевич</v>
          </cell>
          <cell r="D8" t="str">
            <v>2006, мс</v>
          </cell>
          <cell r="E8" t="str">
            <v>СФО</v>
          </cell>
          <cell r="F8" t="str">
            <v xml:space="preserve">Р.Саха, Кош-Агач, </v>
          </cell>
          <cell r="G8">
            <v>0</v>
          </cell>
          <cell r="H8" t="str">
            <v>Нукеев</v>
          </cell>
        </row>
        <row r="10">
          <cell r="C10" t="str">
            <v>БАЙХЕЛЬ Максим Романович</v>
          </cell>
          <cell r="D10" t="str">
            <v>2006, мс</v>
          </cell>
          <cell r="E10" t="str">
            <v>СФО</v>
          </cell>
          <cell r="F10" t="str">
            <v xml:space="preserve">Кемеровская, Шерегеш, </v>
          </cell>
          <cell r="G10">
            <v>0</v>
          </cell>
          <cell r="H10" t="str">
            <v>Созыгашев В.Г.</v>
          </cell>
        </row>
        <row r="12">
          <cell r="C12" t="str">
            <v>АХУХОВ Багдан Анатольевич</v>
          </cell>
          <cell r="D12" t="str">
            <v>2006, кмс</v>
          </cell>
          <cell r="E12" t="str">
            <v>СФО</v>
          </cell>
          <cell r="F12" t="str">
            <v xml:space="preserve">Кемеровская, Прокопьевск, </v>
          </cell>
          <cell r="G12">
            <v>0</v>
          </cell>
          <cell r="H12" t="str">
            <v>Курбатов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ДЖАНАБЕКОВ Динис</v>
          </cell>
          <cell r="D16" t="str">
            <v>2006, мс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Нукеев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 xml:space="preserve">Р.Саха, Кош-Агач, </v>
          </cell>
          <cell r="G6">
            <v>0</v>
          </cell>
          <cell r="H6" t="str">
            <v>Нукеев</v>
          </cell>
        </row>
        <row r="8">
          <cell r="C8" t="str">
            <v>ДЖАНАБЕКОВ Динис</v>
          </cell>
          <cell r="D8" t="str">
            <v>2006, мс</v>
          </cell>
          <cell r="E8" t="str">
            <v>СФО</v>
          </cell>
          <cell r="F8" t="str">
            <v xml:space="preserve">Р.Алтай, Кош-Агач, </v>
          </cell>
          <cell r="G8">
            <v>0</v>
          </cell>
          <cell r="H8" t="str">
            <v>Нукеев</v>
          </cell>
        </row>
        <row r="10">
          <cell r="C10" t="str">
            <v>БАЙХЕЛЬ Максим Романович</v>
          </cell>
          <cell r="D10" t="str">
            <v>2006, мс</v>
          </cell>
          <cell r="E10" t="str">
            <v>СФО</v>
          </cell>
          <cell r="F10" t="str">
            <v xml:space="preserve">Кемеровская, Шерегеш, </v>
          </cell>
          <cell r="G10">
            <v>0</v>
          </cell>
          <cell r="H10" t="str">
            <v>Созыгашев В.Г.</v>
          </cell>
        </row>
        <row r="12">
          <cell r="C12" t="str">
            <v>ЗЯБЛИЦКИЙ Данил Леонидович</v>
          </cell>
          <cell r="D12" t="str">
            <v>2006, мсмк</v>
          </cell>
          <cell r="E12" t="str">
            <v>СФО</v>
          </cell>
          <cell r="F12" t="str">
            <v xml:space="preserve">Курганская, Чемал, </v>
          </cell>
          <cell r="G12">
            <v>0</v>
          </cell>
          <cell r="H12" t="str">
            <v>Ялбаков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АХУХОВ Багдан Анатольевич</v>
          </cell>
          <cell r="D16" t="str">
            <v>2006, кмс</v>
          </cell>
          <cell r="E16" t="str">
            <v>СФО</v>
          </cell>
          <cell r="F16" t="str">
            <v xml:space="preserve">Кемеровская, Прокопьевск, </v>
          </cell>
          <cell r="G16">
            <v>0</v>
          </cell>
          <cell r="H16" t="str">
            <v>Курбатов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АВРАМЕНКО Матвей Игоревич</v>
          </cell>
          <cell r="D6" t="str">
            <v>2006, кмс</v>
          </cell>
          <cell r="E6" t="str">
            <v>СФО</v>
          </cell>
          <cell r="F6" t="str">
            <v xml:space="preserve">Алтайский, Заринск, </v>
          </cell>
          <cell r="G6">
            <v>0</v>
          </cell>
          <cell r="H6" t="str">
            <v>Казанцев</v>
          </cell>
        </row>
        <row r="8">
          <cell r="C8" t="str">
            <v>АКУЛОВ Баатыр Геннадиевич</v>
          </cell>
          <cell r="D8" t="str">
            <v>2006, 1р</v>
          </cell>
          <cell r="E8" t="str">
            <v>СФО</v>
          </cell>
          <cell r="F8" t="str">
            <v xml:space="preserve">Р.Алтай, Кош-Агач, </v>
          </cell>
          <cell r="G8">
            <v>0</v>
          </cell>
          <cell r="H8" t="str">
            <v>Имангажинов С.Б.</v>
          </cell>
        </row>
        <row r="10">
          <cell r="C10" t="str">
            <v>АХУХОВ Багдан Анатольевич</v>
          </cell>
          <cell r="D10" t="str">
            <v>2006, кмс</v>
          </cell>
          <cell r="E10" t="str">
            <v>СФО</v>
          </cell>
          <cell r="F10" t="str">
            <v xml:space="preserve">Кемеровская, Прокопьевск, </v>
          </cell>
          <cell r="G10">
            <v>0</v>
          </cell>
          <cell r="H10" t="str">
            <v>Курбатов</v>
          </cell>
        </row>
        <row r="12">
          <cell r="C12" t="str">
            <v>БАЙХЕЛЬ Максим Романович</v>
          </cell>
          <cell r="D12" t="str">
            <v>2006, мс</v>
          </cell>
          <cell r="E12" t="str">
            <v>СФО</v>
          </cell>
          <cell r="F12" t="str">
            <v xml:space="preserve">Кемеровская, Шерегеш, </v>
          </cell>
          <cell r="G12">
            <v>0</v>
          </cell>
          <cell r="H12" t="str">
            <v>Созыгашев В.Г.</v>
          </cell>
        </row>
        <row r="14">
          <cell r="C14" t="str">
            <v>АРТУШЕВ Родион Арбитович</v>
          </cell>
          <cell r="D14" t="str">
            <v>2006, 1р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 xml:space="preserve">Майхиев </v>
          </cell>
        </row>
        <row r="16">
          <cell r="C16" t="str">
            <v>АПИТОВ Дамир Дмитриевич</v>
          </cell>
          <cell r="D16" t="str">
            <v>2006, мсмк</v>
          </cell>
          <cell r="E16" t="str">
            <v/>
          </cell>
          <cell r="F16" t="str">
            <v xml:space="preserve">Р.Алтай, Онгудай, </v>
          </cell>
          <cell r="G16">
            <v>0</v>
          </cell>
          <cell r="H16" t="str">
            <v xml:space="preserve">Чугунова 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АКАТАЕВ Мирлан Канашевич</v>
          </cell>
          <cell r="D6" t="str">
            <v>2006, мс</v>
          </cell>
          <cell r="E6" t="str">
            <v>СФО</v>
          </cell>
          <cell r="F6" t="str">
            <v>Омская</v>
          </cell>
          <cell r="G6">
            <v>0</v>
          </cell>
          <cell r="H6" t="str">
            <v>Нукеев</v>
          </cell>
        </row>
        <row r="8">
          <cell r="C8" t="str">
            <v>АВРАМЕНКО Матвей Игоревич</v>
          </cell>
          <cell r="D8" t="str">
            <v>2006, кмс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МАТВЕЕВСКИЙ Матвей Евгеньевич</v>
          </cell>
          <cell r="D10" t="str">
            <v>2006, мс</v>
          </cell>
          <cell r="E10" t="str">
            <v>СФО</v>
          </cell>
          <cell r="F10" t="str">
            <v>Р.Бурятия</v>
          </cell>
          <cell r="G10">
            <v>0</v>
          </cell>
          <cell r="H10" t="str">
            <v>Конунов А.А.</v>
          </cell>
        </row>
        <row r="12">
          <cell r="C12" t="str">
            <v>ШИРОКОВ Тимофей Александрович</v>
          </cell>
          <cell r="D12" t="str">
            <v>2006, мс</v>
          </cell>
          <cell r="E12" t="str">
            <v>СФО</v>
          </cell>
          <cell r="F12" t="str">
            <v xml:space="preserve">Алтайский, Заринск, </v>
          </cell>
          <cell r="G12">
            <v>0</v>
          </cell>
          <cell r="H12" t="str">
            <v>Казанцев</v>
          </cell>
        </row>
        <row r="14">
          <cell r="C14" t="str">
            <v>ТЫДЫКОВ Денис Карамаевич</v>
          </cell>
          <cell r="D14" t="str">
            <v>2006, мс</v>
          </cell>
          <cell r="E14" t="str">
            <v>СФО</v>
          </cell>
          <cell r="F14" t="str">
            <v xml:space="preserve">Р.Алтай, Шебалино, </v>
          </cell>
          <cell r="G14">
            <v>0</v>
          </cell>
          <cell r="H14" t="str">
            <v>Чилбаков</v>
          </cell>
        </row>
        <row r="16">
          <cell r="C16" t="str">
            <v>КОЖАНОВ Абдула Алексеевич</v>
          </cell>
          <cell r="D16" t="str">
            <v>2006, 1р</v>
          </cell>
          <cell r="E16" t="str">
            <v>СФО</v>
          </cell>
          <cell r="F16" t="str">
            <v xml:space="preserve">Р.Алтай, Кош-Агач, </v>
          </cell>
          <cell r="G16">
            <v>0</v>
          </cell>
          <cell r="H16" t="str">
            <v>Конопьянов Е.Д.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ГЕТМОНЕНКО Александр Викторович</v>
          </cell>
          <cell r="D6" t="str">
            <v>2006, мс</v>
          </cell>
          <cell r="E6" t="str">
            <v>СФО</v>
          </cell>
          <cell r="F6" t="str">
            <v xml:space="preserve">Алтайский, Заринск, </v>
          </cell>
          <cell r="G6">
            <v>0</v>
          </cell>
          <cell r="H6" t="str">
            <v>Казанцев</v>
          </cell>
        </row>
        <row r="8">
          <cell r="C8" t="str">
            <v>КИСЕЛЕВ Егор Сергеевич</v>
          </cell>
          <cell r="D8" t="str">
            <v>2006, 1р</v>
          </cell>
          <cell r="E8" t="str">
            <v>СФО</v>
          </cell>
          <cell r="F8" t="str">
            <v xml:space="preserve">Алтайский, Заринск, </v>
          </cell>
          <cell r="G8">
            <v>0</v>
          </cell>
          <cell r="H8" t="str">
            <v>Казанцев</v>
          </cell>
        </row>
        <row r="10">
          <cell r="C10" t="str">
            <v>ЧАШКОВ Иван Денисович</v>
          </cell>
          <cell r="D10" t="str">
            <v>2006, кмс</v>
          </cell>
          <cell r="E10" t="str">
            <v>СФО</v>
          </cell>
          <cell r="F10" t="str">
            <v xml:space="preserve">Р.Алтай, Майма, </v>
          </cell>
          <cell r="G10">
            <v>0</v>
          </cell>
          <cell r="H10" t="str">
            <v>Емельянов А.А.</v>
          </cell>
        </row>
        <row r="12">
          <cell r="C12" t="str">
            <v>УВАЛИНОВ Мирас Ханбарбекович</v>
          </cell>
          <cell r="D12" t="str">
            <v>2006, мс</v>
          </cell>
          <cell r="E12" t="str">
            <v>СФО</v>
          </cell>
          <cell r="F12" t="str">
            <v xml:space="preserve">Р.Алтай, Кош-Агач, </v>
          </cell>
          <cell r="G12">
            <v>0</v>
          </cell>
          <cell r="H12" t="str">
            <v>Конопьянов Е.Д.</v>
          </cell>
        </row>
        <row r="14">
          <cell r="C14" t="str">
            <v>АХУХОВ Багдан Анатольевич</v>
          </cell>
          <cell r="D14" t="str">
            <v>2006, кмс</v>
          </cell>
          <cell r="E14" t="str">
            <v>СФО</v>
          </cell>
          <cell r="F14" t="str">
            <v xml:space="preserve">Кемеровская, Прокопьевск, </v>
          </cell>
          <cell r="G14">
            <v>0</v>
          </cell>
          <cell r="H14" t="str">
            <v>Курбатов</v>
          </cell>
        </row>
        <row r="16">
          <cell r="C16" t="str">
            <v>ГЕТМАН Сергей Валерьевич</v>
          </cell>
          <cell r="D16" t="str">
            <v>2006, мс</v>
          </cell>
          <cell r="E16" t="str">
            <v>СФО</v>
          </cell>
          <cell r="F16" t="str">
            <v xml:space="preserve">Кемеровская, Прокопьевск, </v>
          </cell>
          <cell r="G16">
            <v>0</v>
          </cell>
          <cell r="H16" t="str">
            <v>Курбатов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D1" workbookViewId="0">
      <selection activeCell="B58" sqref="A1:P59"/>
    </sheetView>
  </sheetViews>
  <sheetFormatPr defaultRowHeight="12.75"/>
  <cols>
    <col min="1" max="1" width="1" customWidth="1"/>
    <col min="2" max="2" width="5.7109375" customWidth="1"/>
    <col min="3" max="3" width="16.7109375" customWidth="1"/>
    <col min="5" max="5" width="6.7109375" customWidth="1"/>
    <col min="6" max="6" width="13.28515625" customWidth="1"/>
    <col min="7" max="7" width="8.140625" customWidth="1"/>
    <col min="8" max="8" width="11.140625" customWidth="1"/>
    <col min="9" max="9" width="1" customWidth="1"/>
    <col min="10" max="10" width="6.5703125" customWidth="1"/>
    <col min="11" max="11" width="17.28515625" customWidth="1"/>
    <col min="13" max="13" width="7.28515625" customWidth="1"/>
    <col min="14" max="14" width="13.5703125" customWidth="1"/>
    <col min="15" max="15" width="6.85546875" customWidth="1"/>
    <col min="16" max="16" width="10.140625" customWidth="1"/>
  </cols>
  <sheetData>
    <row r="1" spans="1:19" ht="15" customHeight="1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ht="12" customHeight="1">
      <c r="A2" s="80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9" ht="11.25" customHeight="1">
      <c r="A3" s="80" t="s">
        <v>26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9" ht="12" customHeight="1" thickBot="1">
      <c r="A4" s="81" t="str">
        <f>[1]реквизиты!$A$3</f>
        <v>23-25 июня 2017г.                                              г.Болгар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S4" s="3"/>
    </row>
    <row r="5" spans="1:19" ht="12" customHeight="1">
      <c r="B5" s="82" t="s">
        <v>24</v>
      </c>
      <c r="C5" s="84" t="s">
        <v>0</v>
      </c>
      <c r="D5" s="86" t="s">
        <v>1</v>
      </c>
      <c r="E5" s="88" t="s">
        <v>12</v>
      </c>
      <c r="F5" s="90" t="s">
        <v>11</v>
      </c>
      <c r="G5" s="92" t="s">
        <v>8</v>
      </c>
      <c r="H5" s="94" t="s">
        <v>2</v>
      </c>
      <c r="J5" s="82" t="s">
        <v>25</v>
      </c>
      <c r="K5" s="96" t="s">
        <v>0</v>
      </c>
      <c r="L5" s="90" t="s">
        <v>1</v>
      </c>
      <c r="M5" s="88" t="s">
        <v>12</v>
      </c>
      <c r="N5" s="90" t="s">
        <v>11</v>
      </c>
      <c r="O5" s="92" t="s">
        <v>8</v>
      </c>
      <c r="P5" s="94" t="s">
        <v>2</v>
      </c>
    </row>
    <row r="6" spans="1:19" ht="8.25" customHeight="1" thickBot="1">
      <c r="B6" s="83"/>
      <c r="C6" s="85"/>
      <c r="D6" s="87"/>
      <c r="E6" s="89"/>
      <c r="F6" s="91"/>
      <c r="G6" s="93"/>
      <c r="H6" s="102"/>
      <c r="J6" s="83"/>
      <c r="K6" s="97"/>
      <c r="L6" s="98"/>
      <c r="M6" s="99"/>
      <c r="N6" s="98"/>
      <c r="O6" s="93"/>
      <c r="P6" s="95"/>
    </row>
    <row r="7" spans="1:19" ht="12" customHeight="1">
      <c r="A7" s="78" t="e">
        <f>#REF!</f>
        <v>#REF!</v>
      </c>
      <c r="B7" s="100" t="s">
        <v>3</v>
      </c>
      <c r="C7" s="104" t="s">
        <v>27</v>
      </c>
      <c r="D7" s="105" t="s">
        <v>28</v>
      </c>
      <c r="E7" s="106"/>
      <c r="F7" s="107" t="s">
        <v>29</v>
      </c>
      <c r="G7" s="108">
        <v>0</v>
      </c>
      <c r="H7" s="109" t="s">
        <v>30</v>
      </c>
      <c r="I7" s="77" t="e">
        <f>#REF!</f>
        <v>#REF!</v>
      </c>
      <c r="J7" s="64" t="s">
        <v>3</v>
      </c>
      <c r="K7" s="104" t="s">
        <v>31</v>
      </c>
      <c r="L7" s="106" t="s">
        <v>32</v>
      </c>
      <c r="M7" s="106"/>
      <c r="N7" s="107" t="s">
        <v>33</v>
      </c>
      <c r="O7" s="108">
        <v>0</v>
      </c>
      <c r="P7" s="109" t="s">
        <v>34</v>
      </c>
      <c r="Q7" s="15"/>
    </row>
    <row r="8" spans="1:19" ht="12" customHeight="1" thickBot="1">
      <c r="A8" s="78"/>
      <c r="B8" s="101"/>
      <c r="C8" s="110"/>
      <c r="D8" s="111"/>
      <c r="E8" s="112"/>
      <c r="F8" s="113"/>
      <c r="G8" s="114"/>
      <c r="H8" s="115"/>
      <c r="I8" s="77"/>
      <c r="J8" s="65"/>
      <c r="K8" s="110"/>
      <c r="L8" s="116"/>
      <c r="M8" s="116"/>
      <c r="N8" s="117"/>
      <c r="O8" s="114"/>
      <c r="P8" s="115"/>
      <c r="Q8" s="15"/>
    </row>
    <row r="9" spans="1:19" ht="12" customHeight="1">
      <c r="A9" s="68" t="e">
        <f>#REF!</f>
        <v>#REF!</v>
      </c>
      <c r="B9" s="76" t="s">
        <v>4</v>
      </c>
      <c r="C9" s="49"/>
      <c r="D9" s="49"/>
      <c r="E9" s="49"/>
      <c r="F9" s="49"/>
      <c r="G9" s="49"/>
      <c r="H9" s="49"/>
      <c r="I9" s="51" t="e">
        <f>#REF!</f>
        <v>#REF!</v>
      </c>
      <c r="J9" s="62" t="s">
        <v>4</v>
      </c>
      <c r="K9" s="118" t="s">
        <v>35</v>
      </c>
      <c r="L9" s="119" t="s">
        <v>36</v>
      </c>
      <c r="M9" s="117"/>
      <c r="N9" s="117" t="s">
        <v>37</v>
      </c>
      <c r="O9" s="117">
        <v>0</v>
      </c>
      <c r="P9" s="120" t="s">
        <v>38</v>
      </c>
      <c r="Q9" s="15"/>
    </row>
    <row r="10" spans="1:19" ht="12" customHeight="1" thickBot="1">
      <c r="A10" s="68"/>
      <c r="B10" s="76"/>
      <c r="C10" s="50"/>
      <c r="D10" s="50"/>
      <c r="E10" s="50"/>
      <c r="F10" s="50"/>
      <c r="G10" s="50"/>
      <c r="H10" s="50"/>
      <c r="I10" s="51"/>
      <c r="J10" s="62"/>
      <c r="K10" s="110"/>
      <c r="L10" s="111"/>
      <c r="M10" s="114"/>
      <c r="N10" s="114"/>
      <c r="O10" s="114"/>
      <c r="P10" s="115"/>
      <c r="Q10" s="15"/>
    </row>
    <row r="11" spans="1:19" ht="12" customHeight="1">
      <c r="A11" s="68" t="e">
        <f>#REF!</f>
        <v>#REF!</v>
      </c>
      <c r="B11" s="74" t="s">
        <v>5</v>
      </c>
      <c r="C11" s="49"/>
      <c r="D11" s="49"/>
      <c r="E11" s="49"/>
      <c r="F11" s="49"/>
      <c r="G11" s="49"/>
      <c r="H11" s="49"/>
      <c r="I11" s="51" t="e">
        <f>#REF!</f>
        <v>#REF!</v>
      </c>
      <c r="J11" s="58" t="s">
        <v>5</v>
      </c>
      <c r="K11" s="118" t="s">
        <v>39</v>
      </c>
      <c r="L11" s="119" t="s">
        <v>40</v>
      </c>
      <c r="M11" s="117"/>
      <c r="N11" s="117" t="s">
        <v>41</v>
      </c>
      <c r="O11" s="117">
        <v>0</v>
      </c>
      <c r="P11" s="120" t="s">
        <v>42</v>
      </c>
      <c r="Q11" s="15"/>
    </row>
    <row r="12" spans="1:19" ht="12" customHeight="1" thickBot="1">
      <c r="A12" s="68"/>
      <c r="B12" s="74"/>
      <c r="C12" s="50"/>
      <c r="D12" s="50"/>
      <c r="E12" s="50"/>
      <c r="F12" s="50"/>
      <c r="G12" s="50"/>
      <c r="H12" s="50"/>
      <c r="I12" s="51"/>
      <c r="J12" s="58"/>
      <c r="K12" s="110"/>
      <c r="L12" s="111"/>
      <c r="M12" s="114"/>
      <c r="N12" s="114"/>
      <c r="O12" s="114"/>
      <c r="P12" s="115"/>
      <c r="Q12" s="15"/>
    </row>
    <row r="13" spans="1:19" ht="12" customHeight="1">
      <c r="A13" s="68" t="e">
        <f>#REF!</f>
        <v>#REF!</v>
      </c>
      <c r="B13" s="74" t="s">
        <v>5</v>
      </c>
      <c r="C13" s="49"/>
      <c r="D13" s="49"/>
      <c r="E13" s="49"/>
      <c r="F13" s="49"/>
      <c r="G13" s="49"/>
      <c r="H13" s="49"/>
      <c r="I13" s="51" t="e">
        <f>#REF!</f>
        <v>#REF!</v>
      </c>
      <c r="J13" s="58" t="s">
        <v>5</v>
      </c>
      <c r="K13" s="118" t="s">
        <v>43</v>
      </c>
      <c r="L13" s="119" t="s">
        <v>44</v>
      </c>
      <c r="M13" s="117"/>
      <c r="N13" s="117" t="s">
        <v>45</v>
      </c>
      <c r="O13" s="117">
        <v>0</v>
      </c>
      <c r="P13" s="120" t="s">
        <v>46</v>
      </c>
      <c r="Q13" s="15"/>
    </row>
    <row r="14" spans="1:19" ht="12" customHeight="1" thickBot="1">
      <c r="A14" s="68"/>
      <c r="B14" s="75"/>
      <c r="C14" s="50"/>
      <c r="D14" s="50"/>
      <c r="E14" s="50"/>
      <c r="F14" s="50"/>
      <c r="G14" s="50"/>
      <c r="H14" s="50"/>
      <c r="I14" s="51"/>
      <c r="J14" s="59"/>
      <c r="K14" s="110"/>
      <c r="L14" s="111"/>
      <c r="M14" s="114"/>
      <c r="N14" s="114"/>
      <c r="O14" s="114"/>
      <c r="P14" s="115"/>
      <c r="Q14" s="15"/>
    </row>
    <row r="15" spans="1:19" ht="12.75" hidden="1" customHeight="1">
      <c r="A15" s="68" t="e">
        <f>#REF!</f>
        <v>#REF!</v>
      </c>
      <c r="B15" s="73" t="s">
        <v>6</v>
      </c>
      <c r="C15" s="49"/>
      <c r="D15" s="49"/>
      <c r="E15" s="49"/>
      <c r="F15" s="49"/>
      <c r="G15" s="49"/>
      <c r="H15" s="49"/>
      <c r="I15" s="51" t="e">
        <f>#REF!</f>
        <v>#REF!</v>
      </c>
      <c r="J15" s="56" t="s">
        <v>6</v>
      </c>
      <c r="K15" s="49"/>
      <c r="L15" s="49"/>
      <c r="M15" s="49"/>
      <c r="N15" s="49"/>
      <c r="O15" s="49"/>
      <c r="P15" s="49"/>
      <c r="Q15" s="15"/>
    </row>
    <row r="16" spans="1:19" ht="12.75" hidden="1" customHeight="1" thickBot="1">
      <c r="A16" s="68"/>
      <c r="B16" s="71"/>
      <c r="C16" s="50"/>
      <c r="D16" s="50"/>
      <c r="E16" s="50"/>
      <c r="F16" s="50"/>
      <c r="G16" s="50"/>
      <c r="H16" s="50"/>
      <c r="I16" s="51"/>
      <c r="J16" s="57"/>
      <c r="K16" s="50"/>
      <c r="L16" s="50"/>
      <c r="M16" s="50"/>
      <c r="N16" s="50"/>
      <c r="O16" s="50"/>
      <c r="P16" s="50"/>
      <c r="Q16" s="15"/>
    </row>
    <row r="17" spans="1:17" ht="12.75" hidden="1" customHeight="1">
      <c r="A17" s="68" t="e">
        <f>#REF!</f>
        <v>#REF!</v>
      </c>
      <c r="B17" s="71" t="s">
        <v>6</v>
      </c>
      <c r="C17" s="49"/>
      <c r="D17" s="49"/>
      <c r="E17" s="49"/>
      <c r="F17" s="49"/>
      <c r="G17" s="49"/>
      <c r="H17" s="49"/>
      <c r="I17" s="51" t="e">
        <f>#REF!</f>
        <v>#REF!</v>
      </c>
      <c r="J17" s="57" t="s">
        <v>6</v>
      </c>
      <c r="K17" s="49"/>
      <c r="L17" s="49"/>
      <c r="M17" s="49"/>
      <c r="N17" s="49"/>
      <c r="O17" s="49"/>
      <c r="P17" s="49"/>
      <c r="Q17" s="15"/>
    </row>
    <row r="18" spans="1:17" ht="13.5" hidden="1" customHeight="1" thickBot="1">
      <c r="A18" s="68"/>
      <c r="B18" s="72"/>
      <c r="C18" s="50"/>
      <c r="D18" s="50"/>
      <c r="E18" s="50"/>
      <c r="F18" s="50"/>
      <c r="G18" s="50"/>
      <c r="H18" s="50"/>
      <c r="I18" s="51"/>
      <c r="J18" s="61"/>
      <c r="K18" s="50"/>
      <c r="L18" s="50"/>
      <c r="M18" s="50"/>
      <c r="N18" s="50"/>
      <c r="O18" s="50"/>
      <c r="P18" s="50"/>
      <c r="Q18" s="15"/>
    </row>
    <row r="19" spans="1:17" ht="12.75" hidden="1" customHeight="1">
      <c r="A19" s="68" t="e">
        <f>#REF!</f>
        <v>#REF!</v>
      </c>
      <c r="B19" s="56" t="s">
        <v>6</v>
      </c>
      <c r="C19" s="66"/>
      <c r="D19" s="66"/>
      <c r="E19" s="66"/>
      <c r="F19" s="66"/>
      <c r="G19" s="66"/>
      <c r="H19" s="66"/>
      <c r="I19" s="51" t="e">
        <f>#REF!</f>
        <v>#REF!</v>
      </c>
      <c r="J19" s="56" t="s">
        <v>6</v>
      </c>
      <c r="K19" s="69"/>
      <c r="L19" s="69"/>
      <c r="M19" s="69"/>
      <c r="N19" s="69"/>
      <c r="O19" s="69"/>
      <c r="P19" s="69"/>
      <c r="Q19" s="15"/>
    </row>
    <row r="20" spans="1:17" ht="12.75" hidden="1" customHeight="1" thickBot="1">
      <c r="A20" s="68"/>
      <c r="B20" s="57"/>
      <c r="C20" s="67"/>
      <c r="D20" s="67"/>
      <c r="E20" s="67"/>
      <c r="F20" s="67"/>
      <c r="G20" s="67"/>
      <c r="H20" s="67"/>
      <c r="I20" s="51"/>
      <c r="J20" s="57"/>
      <c r="K20" s="70"/>
      <c r="L20" s="70"/>
      <c r="M20" s="70"/>
      <c r="N20" s="70"/>
      <c r="O20" s="70"/>
      <c r="P20" s="70"/>
      <c r="Q20" s="15"/>
    </row>
    <row r="21" spans="1:17" ht="12.75" hidden="1" customHeight="1">
      <c r="A21" s="68" t="e">
        <f>#REF!</f>
        <v>#REF!</v>
      </c>
      <c r="B21" s="57" t="s">
        <v>6</v>
      </c>
      <c r="C21" s="66"/>
      <c r="D21" s="66"/>
      <c r="E21" s="66"/>
      <c r="F21" s="66"/>
      <c r="G21" s="66"/>
      <c r="H21" s="66"/>
      <c r="I21" s="51" t="e">
        <f>#REF!</f>
        <v>#REF!</v>
      </c>
      <c r="J21" s="57" t="s">
        <v>6</v>
      </c>
      <c r="K21" s="69"/>
      <c r="L21" s="69"/>
      <c r="M21" s="69"/>
      <c r="N21" s="69"/>
      <c r="O21" s="69"/>
      <c r="P21" s="69"/>
      <c r="Q21" s="15"/>
    </row>
    <row r="22" spans="1:17" ht="13.5" hidden="1" customHeight="1" thickBot="1">
      <c r="A22" s="68"/>
      <c r="B22" s="61"/>
      <c r="C22" s="67"/>
      <c r="D22" s="67"/>
      <c r="E22" s="67"/>
      <c r="F22" s="67"/>
      <c r="G22" s="67"/>
      <c r="H22" s="67"/>
      <c r="I22" s="51"/>
      <c r="J22" s="61"/>
      <c r="K22" s="70"/>
      <c r="L22" s="70"/>
      <c r="M22" s="70"/>
      <c r="N22" s="70"/>
      <c r="O22" s="70"/>
      <c r="P22" s="70"/>
      <c r="Q22" s="15"/>
    </row>
    <row r="23" spans="1:17" ht="10.5" customHeight="1" thickBot="1">
      <c r="B23" s="23">
        <v>74</v>
      </c>
      <c r="C23" s="15"/>
      <c r="D23" s="15"/>
      <c r="E23" s="15"/>
      <c r="F23" s="10"/>
      <c r="G23" s="13"/>
      <c r="H23" s="10"/>
      <c r="I23" s="15"/>
      <c r="J23" s="24">
        <v>82</v>
      </c>
      <c r="K23" s="15"/>
      <c r="L23" s="15"/>
      <c r="M23" s="15"/>
      <c r="N23" s="10"/>
      <c r="O23" s="15"/>
      <c r="P23" s="10"/>
      <c r="Q23" s="15"/>
    </row>
    <row r="24" spans="1:17" ht="12" customHeight="1">
      <c r="A24" s="68" t="e">
        <f>#REF!</f>
        <v>#REF!</v>
      </c>
      <c r="B24" s="64" t="s">
        <v>3</v>
      </c>
      <c r="C24" s="104" t="s">
        <v>47</v>
      </c>
      <c r="D24" s="106" t="s">
        <v>48</v>
      </c>
      <c r="E24" s="106"/>
      <c r="F24" s="107" t="s">
        <v>49</v>
      </c>
      <c r="G24" s="108">
        <v>0</v>
      </c>
      <c r="H24" s="109" t="s">
        <v>50</v>
      </c>
      <c r="I24" s="51" t="e">
        <f>#REF!</f>
        <v>#REF!</v>
      </c>
      <c r="J24" s="64" t="s">
        <v>3</v>
      </c>
      <c r="K24" s="104" t="s">
        <v>63</v>
      </c>
      <c r="L24" s="106" t="s">
        <v>64</v>
      </c>
      <c r="M24" s="106"/>
      <c r="N24" s="107" t="s">
        <v>65</v>
      </c>
      <c r="O24" s="108">
        <v>0</v>
      </c>
      <c r="P24" s="109" t="s">
        <v>66</v>
      </c>
      <c r="Q24" s="15"/>
    </row>
    <row r="25" spans="1:17" ht="12" customHeight="1">
      <c r="A25" s="68"/>
      <c r="B25" s="65"/>
      <c r="C25" s="110"/>
      <c r="D25" s="116"/>
      <c r="E25" s="116"/>
      <c r="F25" s="117"/>
      <c r="G25" s="114"/>
      <c r="H25" s="115"/>
      <c r="I25" s="51"/>
      <c r="J25" s="65"/>
      <c r="K25" s="110"/>
      <c r="L25" s="116"/>
      <c r="M25" s="116"/>
      <c r="N25" s="117"/>
      <c r="O25" s="114"/>
      <c r="P25" s="115"/>
      <c r="Q25" s="15"/>
    </row>
    <row r="26" spans="1:17" ht="12" customHeight="1">
      <c r="A26" s="68" t="e">
        <f>#REF!</f>
        <v>#REF!</v>
      </c>
      <c r="B26" s="62" t="s">
        <v>4</v>
      </c>
      <c r="C26" s="118" t="s">
        <v>51</v>
      </c>
      <c r="D26" s="119" t="s">
        <v>52</v>
      </c>
      <c r="E26" s="117"/>
      <c r="F26" s="117" t="s">
        <v>53</v>
      </c>
      <c r="G26" s="117">
        <v>0</v>
      </c>
      <c r="H26" s="120" t="s">
        <v>54</v>
      </c>
      <c r="I26" s="51" t="e">
        <f>#REF!</f>
        <v>#REF!</v>
      </c>
      <c r="J26" s="62" t="s">
        <v>4</v>
      </c>
      <c r="K26" s="118" t="s">
        <v>67</v>
      </c>
      <c r="L26" s="119" t="s">
        <v>68</v>
      </c>
      <c r="M26" s="117"/>
      <c r="N26" s="117" t="s">
        <v>69</v>
      </c>
      <c r="O26" s="117">
        <v>0</v>
      </c>
      <c r="P26" s="120" t="s">
        <v>70</v>
      </c>
      <c r="Q26" s="15"/>
    </row>
    <row r="27" spans="1:17" ht="12" customHeight="1">
      <c r="A27" s="68"/>
      <c r="B27" s="62"/>
      <c r="C27" s="110"/>
      <c r="D27" s="111"/>
      <c r="E27" s="114"/>
      <c r="F27" s="114"/>
      <c r="G27" s="114"/>
      <c r="H27" s="115"/>
      <c r="I27" s="51"/>
      <c r="J27" s="62"/>
      <c r="K27" s="110"/>
      <c r="L27" s="111"/>
      <c r="M27" s="114"/>
      <c r="N27" s="114"/>
      <c r="O27" s="114"/>
      <c r="P27" s="115"/>
      <c r="Q27" s="15"/>
    </row>
    <row r="28" spans="1:17" ht="12" customHeight="1">
      <c r="A28" s="68" t="e">
        <f>#REF!</f>
        <v>#REF!</v>
      </c>
      <c r="B28" s="58" t="s">
        <v>5</v>
      </c>
      <c r="C28" s="118" t="s">
        <v>55</v>
      </c>
      <c r="D28" s="119" t="s">
        <v>56</v>
      </c>
      <c r="E28" s="117"/>
      <c r="F28" s="117" t="s">
        <v>57</v>
      </c>
      <c r="G28" s="117">
        <v>0</v>
      </c>
      <c r="H28" s="120" t="s">
        <v>58</v>
      </c>
      <c r="I28" s="51" t="e">
        <f>#REF!</f>
        <v>#REF!</v>
      </c>
      <c r="J28" s="58" t="s">
        <v>5</v>
      </c>
      <c r="K28" s="118" t="s">
        <v>71</v>
      </c>
      <c r="L28" s="119" t="s">
        <v>72</v>
      </c>
      <c r="M28" s="117"/>
      <c r="N28" s="117" t="s">
        <v>73</v>
      </c>
      <c r="O28" s="117">
        <v>0</v>
      </c>
      <c r="P28" s="120" t="s">
        <v>74</v>
      </c>
      <c r="Q28" s="15"/>
    </row>
    <row r="29" spans="1:17" ht="12" customHeight="1" thickBot="1">
      <c r="A29" s="68"/>
      <c r="B29" s="58"/>
      <c r="C29" s="110"/>
      <c r="D29" s="111"/>
      <c r="E29" s="114"/>
      <c r="F29" s="114"/>
      <c r="G29" s="114"/>
      <c r="H29" s="115"/>
      <c r="I29" s="51"/>
      <c r="J29" s="58"/>
      <c r="K29" s="110"/>
      <c r="L29" s="111"/>
      <c r="M29" s="114"/>
      <c r="N29" s="114"/>
      <c r="O29" s="114"/>
      <c r="P29" s="115"/>
      <c r="Q29" s="15"/>
    </row>
    <row r="30" spans="1:17" ht="12" customHeight="1">
      <c r="A30" s="68" t="e">
        <f>#REF!</f>
        <v>#REF!</v>
      </c>
      <c r="B30" s="58" t="s">
        <v>5</v>
      </c>
      <c r="C30" s="118" t="s">
        <v>59</v>
      </c>
      <c r="D30" s="119" t="s">
        <v>60</v>
      </c>
      <c r="E30" s="117"/>
      <c r="F30" s="117" t="s">
        <v>61</v>
      </c>
      <c r="G30" s="117">
        <v>0</v>
      </c>
      <c r="H30" s="120" t="s">
        <v>62</v>
      </c>
      <c r="I30" s="51" t="e">
        <f>#REF!</f>
        <v>#REF!</v>
      </c>
      <c r="J30" s="58" t="s">
        <v>5</v>
      </c>
      <c r="K30" s="66"/>
      <c r="L30" s="66"/>
      <c r="M30" s="66"/>
      <c r="N30" s="66"/>
      <c r="O30" s="66"/>
      <c r="P30" s="66"/>
      <c r="Q30" s="15"/>
    </row>
    <row r="31" spans="1:17" ht="12" customHeight="1" thickBot="1">
      <c r="A31" s="68"/>
      <c r="B31" s="59"/>
      <c r="C31" s="110"/>
      <c r="D31" s="111"/>
      <c r="E31" s="114"/>
      <c r="F31" s="114"/>
      <c r="G31" s="114"/>
      <c r="H31" s="115"/>
      <c r="I31" s="51"/>
      <c r="J31" s="59"/>
      <c r="K31" s="67"/>
      <c r="L31" s="67"/>
      <c r="M31" s="67"/>
      <c r="N31" s="67"/>
      <c r="O31" s="67"/>
      <c r="P31" s="67"/>
      <c r="Q31" s="15"/>
    </row>
    <row r="32" spans="1:17" ht="12.75" hidden="1" customHeight="1">
      <c r="A32" s="68" t="e">
        <f>#REF!</f>
        <v>#REF!</v>
      </c>
      <c r="B32" s="56" t="s">
        <v>6</v>
      </c>
      <c r="C32" s="66"/>
      <c r="D32" s="66"/>
      <c r="E32" s="66"/>
      <c r="F32" s="66"/>
      <c r="G32" s="66"/>
      <c r="H32" s="66"/>
      <c r="I32" s="51" t="e">
        <f>#REF!</f>
        <v>#REF!</v>
      </c>
      <c r="J32" s="56" t="s">
        <v>6</v>
      </c>
      <c r="K32" s="66"/>
      <c r="L32" s="66"/>
      <c r="M32" s="66"/>
      <c r="N32" s="66"/>
      <c r="O32" s="66"/>
      <c r="P32" s="66"/>
      <c r="Q32" s="15"/>
    </row>
    <row r="33" spans="1:17" ht="12.75" hidden="1" customHeight="1" thickBot="1">
      <c r="A33" s="68"/>
      <c r="B33" s="57"/>
      <c r="C33" s="67"/>
      <c r="D33" s="67"/>
      <c r="E33" s="67"/>
      <c r="F33" s="67"/>
      <c r="G33" s="67"/>
      <c r="H33" s="67"/>
      <c r="I33" s="51"/>
      <c r="J33" s="57"/>
      <c r="K33" s="67"/>
      <c r="L33" s="67"/>
      <c r="M33" s="67"/>
      <c r="N33" s="67"/>
      <c r="O33" s="67"/>
      <c r="P33" s="67"/>
      <c r="Q33" s="15"/>
    </row>
    <row r="34" spans="1:17" ht="12.75" hidden="1" customHeight="1">
      <c r="A34" s="68" t="e">
        <f>#REF!</f>
        <v>#REF!</v>
      </c>
      <c r="B34" s="57" t="s">
        <v>6</v>
      </c>
      <c r="C34" s="66"/>
      <c r="D34" s="66"/>
      <c r="E34" s="66"/>
      <c r="F34" s="66"/>
      <c r="G34" s="66"/>
      <c r="H34" s="66"/>
      <c r="I34" s="51" t="e">
        <f>#REF!</f>
        <v>#REF!</v>
      </c>
      <c r="J34" s="57" t="s">
        <v>6</v>
      </c>
      <c r="K34" s="66"/>
      <c r="L34" s="66"/>
      <c r="M34" s="66"/>
      <c r="N34" s="66"/>
      <c r="O34" s="66"/>
      <c r="P34" s="66"/>
      <c r="Q34" s="15"/>
    </row>
    <row r="35" spans="1:17" ht="13.5" hidden="1" customHeight="1" thickBot="1">
      <c r="A35" s="68"/>
      <c r="B35" s="61"/>
      <c r="C35" s="67"/>
      <c r="D35" s="67"/>
      <c r="E35" s="67"/>
      <c r="F35" s="67"/>
      <c r="G35" s="67"/>
      <c r="H35" s="67"/>
      <c r="I35" s="51"/>
      <c r="J35" s="61"/>
      <c r="K35" s="67"/>
      <c r="L35" s="67"/>
      <c r="M35" s="67"/>
      <c r="N35" s="67"/>
      <c r="O35" s="67"/>
      <c r="P35" s="67"/>
      <c r="Q35" s="15"/>
    </row>
    <row r="36" spans="1:17" ht="11.25" hidden="1" customHeight="1">
      <c r="A36" s="2"/>
      <c r="B36" s="31"/>
      <c r="C36" s="32"/>
      <c r="D36" s="33"/>
      <c r="E36" s="33"/>
      <c r="F36" s="11"/>
      <c r="G36" s="14"/>
      <c r="H36" s="30"/>
      <c r="I36" s="15"/>
      <c r="J36" s="15"/>
      <c r="K36" s="15"/>
      <c r="L36" s="15"/>
      <c r="M36" s="15"/>
      <c r="N36" s="10"/>
      <c r="O36" s="13"/>
      <c r="P36" s="10"/>
      <c r="Q36" s="15"/>
    </row>
    <row r="37" spans="1:17" ht="13.5" hidden="1" thickBot="1">
      <c r="C37" s="15"/>
      <c r="D37" s="15"/>
      <c r="E37" s="15"/>
      <c r="F37" s="10"/>
      <c r="G37" s="13"/>
      <c r="H37" s="10"/>
      <c r="I37" s="15"/>
      <c r="J37" s="15"/>
      <c r="K37" s="15"/>
      <c r="L37" s="15"/>
      <c r="M37" s="15"/>
      <c r="N37" s="10"/>
      <c r="O37" s="13"/>
      <c r="P37" s="10"/>
      <c r="Q37" s="15"/>
    </row>
    <row r="38" spans="1:17" ht="10.5" customHeight="1" thickBot="1">
      <c r="B38" s="25">
        <v>90</v>
      </c>
      <c r="C38" s="15"/>
      <c r="D38" s="15"/>
      <c r="E38" s="15"/>
      <c r="F38" s="10"/>
      <c r="G38" s="13"/>
      <c r="H38" s="10"/>
      <c r="I38" s="15"/>
      <c r="J38" s="26">
        <v>100</v>
      </c>
      <c r="K38" s="15"/>
      <c r="L38" s="15"/>
      <c r="M38" s="15"/>
      <c r="N38" s="10"/>
      <c r="O38" s="13"/>
      <c r="P38" s="10"/>
      <c r="Q38" s="15"/>
    </row>
    <row r="39" spans="1:17" ht="12" customHeight="1">
      <c r="A39" s="55" t="e">
        <f>#REF!</f>
        <v>#REF!</v>
      </c>
      <c r="B39" s="64" t="s">
        <v>3</v>
      </c>
      <c r="C39" s="104" t="s">
        <v>75</v>
      </c>
      <c r="D39" s="106" t="s">
        <v>76</v>
      </c>
      <c r="E39" s="106"/>
      <c r="F39" s="107" t="s">
        <v>77</v>
      </c>
      <c r="G39" s="108">
        <v>0</v>
      </c>
      <c r="H39" s="109" t="s">
        <v>78</v>
      </c>
      <c r="I39" s="51" t="e">
        <f>#REF!</f>
        <v>#REF!</v>
      </c>
      <c r="J39" s="64" t="s">
        <v>3</v>
      </c>
      <c r="K39" s="104" t="s">
        <v>87</v>
      </c>
      <c r="L39" s="106" t="s">
        <v>88</v>
      </c>
      <c r="M39" s="106"/>
      <c r="N39" s="107" t="s">
        <v>81</v>
      </c>
      <c r="O39" s="108">
        <v>0</v>
      </c>
      <c r="P39" s="109" t="s">
        <v>89</v>
      </c>
      <c r="Q39" s="15"/>
    </row>
    <row r="40" spans="1:17" ht="12" customHeight="1">
      <c r="A40" s="55"/>
      <c r="B40" s="65"/>
      <c r="C40" s="110"/>
      <c r="D40" s="116"/>
      <c r="E40" s="116"/>
      <c r="F40" s="117"/>
      <c r="G40" s="114"/>
      <c r="H40" s="115"/>
      <c r="I40" s="51"/>
      <c r="J40" s="65"/>
      <c r="K40" s="110"/>
      <c r="L40" s="116"/>
      <c r="M40" s="116"/>
      <c r="N40" s="117"/>
      <c r="O40" s="114"/>
      <c r="P40" s="115"/>
      <c r="Q40" s="15"/>
    </row>
    <row r="41" spans="1:17" ht="12" customHeight="1">
      <c r="A41" s="55" t="e">
        <f>#REF!</f>
        <v>#REF!</v>
      </c>
      <c r="B41" s="62" t="s">
        <v>4</v>
      </c>
      <c r="C41" s="118" t="s">
        <v>79</v>
      </c>
      <c r="D41" s="119" t="s">
        <v>80</v>
      </c>
      <c r="E41" s="117"/>
      <c r="F41" s="117" t="s">
        <v>81</v>
      </c>
      <c r="G41" s="117">
        <v>0</v>
      </c>
      <c r="H41" s="120" t="s">
        <v>82</v>
      </c>
      <c r="I41" s="51" t="e">
        <f>#REF!</f>
        <v>#REF!</v>
      </c>
      <c r="J41" s="62" t="s">
        <v>4</v>
      </c>
      <c r="K41" s="118" t="s">
        <v>90</v>
      </c>
      <c r="L41" s="119" t="s">
        <v>91</v>
      </c>
      <c r="M41" s="117"/>
      <c r="N41" s="117" t="s">
        <v>65</v>
      </c>
      <c r="O41" s="117">
        <v>0</v>
      </c>
      <c r="P41" s="120" t="s">
        <v>66</v>
      </c>
      <c r="Q41" s="15"/>
    </row>
    <row r="42" spans="1:17" ht="12" customHeight="1">
      <c r="A42" s="55"/>
      <c r="B42" s="62"/>
      <c r="C42" s="110"/>
      <c r="D42" s="111"/>
      <c r="E42" s="114"/>
      <c r="F42" s="114"/>
      <c r="G42" s="114"/>
      <c r="H42" s="115"/>
      <c r="I42" s="51"/>
      <c r="J42" s="62"/>
      <c r="K42" s="110"/>
      <c r="L42" s="111"/>
      <c r="M42" s="114"/>
      <c r="N42" s="114"/>
      <c r="O42" s="114"/>
      <c r="P42" s="115"/>
      <c r="Q42" s="15"/>
    </row>
    <row r="43" spans="1:17" ht="12" customHeight="1">
      <c r="A43" s="55" t="e">
        <f>#REF!</f>
        <v>#REF!</v>
      </c>
      <c r="B43" s="58" t="s">
        <v>5</v>
      </c>
      <c r="C43" s="118" t="s">
        <v>83</v>
      </c>
      <c r="D43" s="119" t="s">
        <v>84</v>
      </c>
      <c r="E43" s="117"/>
      <c r="F43" s="117" t="s">
        <v>85</v>
      </c>
      <c r="G43" s="117">
        <v>0</v>
      </c>
      <c r="H43" s="120" t="s">
        <v>86</v>
      </c>
      <c r="I43" s="51" t="e">
        <f>#REF!</f>
        <v>#REF!</v>
      </c>
      <c r="J43" s="58" t="s">
        <v>5</v>
      </c>
      <c r="K43" s="118" t="s">
        <v>92</v>
      </c>
      <c r="L43" s="119" t="s">
        <v>93</v>
      </c>
      <c r="M43" s="117"/>
      <c r="N43" s="117" t="s">
        <v>94</v>
      </c>
      <c r="O43" s="117">
        <v>0</v>
      </c>
      <c r="P43" s="120" t="s">
        <v>38</v>
      </c>
      <c r="Q43" s="15"/>
    </row>
    <row r="44" spans="1:17" ht="12" customHeight="1" thickBot="1">
      <c r="A44" s="55"/>
      <c r="B44" s="58"/>
      <c r="C44" s="110"/>
      <c r="D44" s="111"/>
      <c r="E44" s="114"/>
      <c r="F44" s="114"/>
      <c r="G44" s="114"/>
      <c r="H44" s="115"/>
      <c r="I44" s="51"/>
      <c r="J44" s="58"/>
      <c r="K44" s="110"/>
      <c r="L44" s="111"/>
      <c r="M44" s="114"/>
      <c r="N44" s="114"/>
      <c r="O44" s="114"/>
      <c r="P44" s="115"/>
      <c r="Q44" s="15"/>
    </row>
    <row r="45" spans="1:17" ht="12" customHeight="1">
      <c r="A45" s="55" t="e">
        <f>#REF!</f>
        <v>#REF!</v>
      </c>
      <c r="B45" s="58" t="s">
        <v>5</v>
      </c>
      <c r="C45" s="66"/>
      <c r="D45" s="66"/>
      <c r="E45" s="66"/>
      <c r="F45" s="66"/>
      <c r="G45" s="66"/>
      <c r="H45" s="66"/>
      <c r="I45" s="51" t="e">
        <f>#REF!</f>
        <v>#REF!</v>
      </c>
      <c r="J45" s="58" t="s">
        <v>5</v>
      </c>
      <c r="K45" s="49"/>
      <c r="L45" s="49"/>
      <c r="M45" s="49"/>
      <c r="N45" s="49"/>
      <c r="O45" s="49"/>
      <c r="P45" s="49"/>
      <c r="Q45" s="15"/>
    </row>
    <row r="46" spans="1:17" ht="12" customHeight="1" thickBot="1">
      <c r="A46" s="55"/>
      <c r="B46" s="59"/>
      <c r="C46" s="67"/>
      <c r="D46" s="67"/>
      <c r="E46" s="67"/>
      <c r="F46" s="67"/>
      <c r="G46" s="67"/>
      <c r="H46" s="67"/>
      <c r="I46" s="51"/>
      <c r="J46" s="59"/>
      <c r="K46" s="50"/>
      <c r="L46" s="50"/>
      <c r="M46" s="50"/>
      <c r="N46" s="50"/>
      <c r="O46" s="50"/>
      <c r="P46" s="50"/>
      <c r="Q46" s="15"/>
    </row>
    <row r="47" spans="1:17" ht="12.75" hidden="1" customHeight="1">
      <c r="A47" s="55" t="e">
        <f>#REF!</f>
        <v>#REF!</v>
      </c>
      <c r="B47" s="56" t="s">
        <v>6</v>
      </c>
      <c r="C47" s="66"/>
      <c r="D47" s="66"/>
      <c r="E47" s="66"/>
      <c r="F47" s="66"/>
      <c r="G47" s="66"/>
      <c r="H47" s="66"/>
      <c r="I47" s="51" t="e">
        <f>#REF!</f>
        <v>#REF!</v>
      </c>
      <c r="J47" s="56" t="s">
        <v>6</v>
      </c>
      <c r="K47" s="49" t="str">
        <f>[2]Ит.пр!C14</f>
        <v>ТЫДЫКОВ Денис Карамаевич</v>
      </c>
      <c r="L47" s="49" t="str">
        <f>[2]Ит.пр!D14</f>
        <v>2006, мс</v>
      </c>
      <c r="M47" s="49" t="str">
        <f>[2]Ит.пр!E14</f>
        <v>СФО</v>
      </c>
      <c r="N47" s="49" t="str">
        <f>[2]Ит.пр!F14</f>
        <v xml:space="preserve">Р.Алтай, Шебалино, </v>
      </c>
      <c r="O47" s="49">
        <f>[2]Ит.пр!G14</f>
        <v>0</v>
      </c>
      <c r="P47" s="49" t="str">
        <f>[2]Ит.пр!H14</f>
        <v>Чилбаков</v>
      </c>
      <c r="Q47" s="15"/>
    </row>
    <row r="48" spans="1:17" ht="12.75" hidden="1" customHeight="1" thickBot="1">
      <c r="A48" s="55"/>
      <c r="B48" s="57"/>
      <c r="C48" s="67"/>
      <c r="D48" s="67"/>
      <c r="E48" s="67"/>
      <c r="F48" s="67"/>
      <c r="G48" s="67"/>
      <c r="H48" s="67"/>
      <c r="I48" s="51"/>
      <c r="J48" s="57"/>
      <c r="K48" s="50"/>
      <c r="L48" s="50"/>
      <c r="M48" s="50"/>
      <c r="N48" s="50"/>
      <c r="O48" s="50"/>
      <c r="P48" s="50"/>
      <c r="Q48" s="15"/>
    </row>
    <row r="49" spans="1:17" ht="12.75" hidden="1" customHeight="1">
      <c r="A49" s="55" t="e">
        <f>#REF!</f>
        <v>#REF!</v>
      </c>
      <c r="B49" s="57" t="s">
        <v>6</v>
      </c>
      <c r="C49" s="66"/>
      <c r="D49" s="66"/>
      <c r="E49" s="66"/>
      <c r="F49" s="66"/>
      <c r="G49" s="66"/>
      <c r="H49" s="66"/>
      <c r="I49" s="51" t="e">
        <f>#REF!</f>
        <v>#REF!</v>
      </c>
      <c r="J49" s="57" t="s">
        <v>6</v>
      </c>
      <c r="K49" s="49" t="str">
        <f>[2]Ит.пр!C16</f>
        <v>КИСЕЛЕВ Егор Сергеевич</v>
      </c>
      <c r="L49" s="49" t="str">
        <f>[2]Ит.пр!D16</f>
        <v>2006, 1р</v>
      </c>
      <c r="M49" s="49" t="str">
        <f>[2]Ит.пр!E16</f>
        <v>СФО</v>
      </c>
      <c r="N49" s="49" t="str">
        <f>[2]Ит.пр!F16</f>
        <v xml:space="preserve">Алтайский, Заринск, </v>
      </c>
      <c r="O49" s="49">
        <f>[2]Ит.пр!G16</f>
        <v>0</v>
      </c>
      <c r="P49" s="49" t="str">
        <f>[2]Ит.пр!H16</f>
        <v>Казанцев</v>
      </c>
      <c r="Q49" s="15"/>
    </row>
    <row r="50" spans="1:17" ht="12.75" hidden="1" customHeight="1" thickBot="1">
      <c r="A50" s="55"/>
      <c r="B50" s="61"/>
      <c r="C50" s="67"/>
      <c r="D50" s="67"/>
      <c r="E50" s="67"/>
      <c r="F50" s="67"/>
      <c r="G50" s="67"/>
      <c r="H50" s="67"/>
      <c r="I50" s="51"/>
      <c r="J50" s="57"/>
      <c r="K50" s="50"/>
      <c r="L50" s="50"/>
      <c r="M50" s="50"/>
      <c r="N50" s="50"/>
      <c r="O50" s="50"/>
      <c r="P50" s="50"/>
      <c r="Q50" s="15"/>
    </row>
    <row r="51" spans="1:17" ht="10.5" customHeight="1" thickBot="1">
      <c r="B51" s="23" t="s">
        <v>15</v>
      </c>
      <c r="C51" s="16"/>
      <c r="D51" s="16"/>
      <c r="E51" s="16"/>
      <c r="F51" s="12"/>
      <c r="G51" s="12"/>
      <c r="H51" s="12"/>
      <c r="I51" s="15"/>
      <c r="J51" s="37"/>
      <c r="K51" s="35"/>
      <c r="L51" s="35"/>
      <c r="M51" s="35"/>
      <c r="N51" s="36"/>
      <c r="O51" s="36"/>
      <c r="P51" s="36"/>
      <c r="Q51" s="15"/>
    </row>
    <row r="52" spans="1:17" ht="11.45" customHeight="1">
      <c r="A52" s="55" t="e">
        <f>#REF!</f>
        <v>#REF!</v>
      </c>
      <c r="B52" s="64" t="s">
        <v>3</v>
      </c>
      <c r="C52" s="49"/>
      <c r="D52" s="49"/>
      <c r="E52" s="49"/>
      <c r="F52" s="49"/>
      <c r="G52" s="49"/>
      <c r="H52" s="49"/>
      <c r="I52" s="51"/>
      <c r="J52" s="38"/>
      <c r="K52" s="39"/>
      <c r="L52" s="39"/>
      <c r="M52" s="39"/>
      <c r="N52" s="39"/>
      <c r="O52" s="39"/>
      <c r="P52" s="39"/>
      <c r="Q52" s="15"/>
    </row>
    <row r="53" spans="1:17" ht="11.45" customHeight="1" thickBot="1">
      <c r="A53" s="55"/>
      <c r="B53" s="65"/>
      <c r="C53" s="50"/>
      <c r="D53" s="50"/>
      <c r="E53" s="50"/>
      <c r="F53" s="50"/>
      <c r="G53" s="50"/>
      <c r="H53" s="50"/>
      <c r="I53" s="51"/>
      <c r="J53" s="38"/>
      <c r="K53" s="52" t="str">
        <f>[1]реквизиты!$A$6</f>
        <v>Гл. судья, судья МК</v>
      </c>
      <c r="L53" s="52"/>
      <c r="M53" s="7"/>
      <c r="N53" s="7"/>
      <c r="O53" s="53" t="str">
        <f>[1]реквизиты!$G$6</f>
        <v>В.С. Зинчак</v>
      </c>
      <c r="P53" s="53"/>
      <c r="Q53" s="15"/>
    </row>
    <row r="54" spans="1:17" ht="11.45" customHeight="1">
      <c r="A54" s="55" t="e">
        <f>#REF!</f>
        <v>#REF!</v>
      </c>
      <c r="B54" s="62" t="s">
        <v>4</v>
      </c>
      <c r="C54" s="49"/>
      <c r="D54" s="49"/>
      <c r="E54" s="49"/>
      <c r="F54" s="49"/>
      <c r="G54" s="49"/>
      <c r="H54" s="49"/>
      <c r="I54" s="51"/>
      <c r="J54" s="38"/>
      <c r="K54" s="52"/>
      <c r="L54" s="52"/>
      <c r="M54" s="8"/>
      <c r="N54" s="63" t="str">
        <f>[1]реквизиты!$G$7</f>
        <v>/Дзержинск/</v>
      </c>
      <c r="O54" s="63"/>
      <c r="P54" s="63"/>
      <c r="Q54" s="7"/>
    </row>
    <row r="55" spans="1:17" ht="11.45" customHeight="1" thickBot="1">
      <c r="A55" s="55"/>
      <c r="B55" s="62"/>
      <c r="C55" s="50"/>
      <c r="D55" s="50"/>
      <c r="E55" s="50"/>
      <c r="F55" s="50"/>
      <c r="G55" s="50"/>
      <c r="H55" s="50"/>
      <c r="I55" s="51"/>
      <c r="J55" s="38"/>
      <c r="K55" s="15"/>
      <c r="L55" s="15"/>
      <c r="M55" s="15"/>
      <c r="N55" s="15"/>
      <c r="O55" s="45"/>
      <c r="P55" s="45"/>
      <c r="Q55" s="8"/>
    </row>
    <row r="56" spans="1:17" ht="11.45" customHeight="1">
      <c r="A56" s="55" t="e">
        <f>#REF!</f>
        <v>#REF!</v>
      </c>
      <c r="B56" s="58" t="s">
        <v>5</v>
      </c>
      <c r="C56" s="49"/>
      <c r="D56" s="49"/>
      <c r="E56" s="49"/>
      <c r="F56" s="49"/>
      <c r="G56" s="49"/>
      <c r="H56" s="49"/>
      <c r="I56" s="60"/>
      <c r="J56" s="38"/>
      <c r="K56" s="15"/>
      <c r="L56" s="15"/>
      <c r="M56" s="15"/>
      <c r="N56" s="15"/>
      <c r="O56" s="45"/>
      <c r="P56" s="45"/>
      <c r="Q56" s="15"/>
    </row>
    <row r="57" spans="1:17" ht="11.45" customHeight="1" thickBot="1">
      <c r="A57" s="55"/>
      <c r="B57" s="58"/>
      <c r="C57" s="50"/>
      <c r="D57" s="50"/>
      <c r="E57" s="50"/>
      <c r="F57" s="50"/>
      <c r="G57" s="50"/>
      <c r="H57" s="50"/>
      <c r="I57" s="60"/>
      <c r="J57" s="38"/>
      <c r="K57" s="46" t="s">
        <v>21</v>
      </c>
      <c r="L57" s="46"/>
      <c r="M57" s="34"/>
      <c r="N57" s="32"/>
      <c r="O57" s="47" t="s">
        <v>23</v>
      </c>
      <c r="P57" s="47"/>
      <c r="Q57" s="15"/>
    </row>
    <row r="58" spans="1:17" ht="11.45" customHeight="1">
      <c r="A58" s="55" t="e">
        <f>#REF!</f>
        <v>#REF!</v>
      </c>
      <c r="B58" s="58" t="s">
        <v>5</v>
      </c>
      <c r="C58" s="49"/>
      <c r="D58" s="49"/>
      <c r="E58" s="49"/>
      <c r="F58" s="49"/>
      <c r="G58" s="49"/>
      <c r="H58" s="49"/>
      <c r="I58" s="60"/>
      <c r="J58" s="38"/>
      <c r="K58" s="46"/>
      <c r="L58" s="46"/>
      <c r="M58" s="34"/>
      <c r="N58" s="32"/>
      <c r="O58" s="48" t="str">
        <f>[1]реквизиты!$G$9</f>
        <v>/Казань/</v>
      </c>
      <c r="P58" s="48"/>
      <c r="Q58" s="54"/>
    </row>
    <row r="59" spans="1:17" ht="11.45" customHeight="1" thickBot="1">
      <c r="A59" s="55"/>
      <c r="B59" s="59"/>
      <c r="C59" s="50"/>
      <c r="D59" s="50"/>
      <c r="E59" s="50"/>
      <c r="F59" s="50"/>
      <c r="G59" s="50"/>
      <c r="H59" s="50"/>
      <c r="I59" s="60"/>
      <c r="J59" s="38"/>
      <c r="K59" s="39"/>
      <c r="L59" s="39"/>
      <c r="M59" s="39"/>
      <c r="N59" s="39"/>
      <c r="O59" s="39"/>
      <c r="P59" s="39"/>
      <c r="Q59" s="54"/>
    </row>
    <row r="60" spans="1:17" ht="12.75" hidden="1" customHeight="1">
      <c r="A60" s="55" t="e">
        <f>#REF!</f>
        <v>#REF!</v>
      </c>
      <c r="B60" s="56" t="s">
        <v>6</v>
      </c>
      <c r="C60" s="49" t="str">
        <f>[3]Ит.пр!C14</f>
        <v>КЛИМОВ Андрей Алексеевич</v>
      </c>
      <c r="D60" s="49" t="str">
        <f>[3]Ит.пр!D14</f>
        <v>2006, мсмк</v>
      </c>
      <c r="E60" s="49" t="str">
        <f>[3]Ит.пр!E14</f>
        <v>СФО</v>
      </c>
      <c r="F60" s="49" t="str">
        <f>[3]Ит.пр!F14</f>
        <v xml:space="preserve">Р.Алтай, Горно-Алтайск, </v>
      </c>
      <c r="G60" s="49">
        <f>[3]Ит.пр!G14</f>
        <v>0</v>
      </c>
      <c r="H60" s="49" t="str">
        <f>[3]Ит.пр!H14</f>
        <v>Чистяков А.Б.</v>
      </c>
      <c r="I60" s="51"/>
      <c r="J60" s="38"/>
      <c r="K60" s="39"/>
      <c r="L60" s="39"/>
      <c r="M60" s="39"/>
      <c r="N60" s="39"/>
      <c r="O60" s="39"/>
      <c r="P60" s="39"/>
      <c r="Q60" s="7"/>
    </row>
    <row r="61" spans="1:17" ht="12.75" hidden="1" customHeight="1" thickBot="1">
      <c r="A61" s="55"/>
      <c r="B61" s="57"/>
      <c r="C61" s="50"/>
      <c r="D61" s="50"/>
      <c r="E61" s="50"/>
      <c r="F61" s="50"/>
      <c r="G61" s="50"/>
      <c r="H61" s="50"/>
      <c r="I61" s="51"/>
      <c r="J61" s="38"/>
      <c r="K61" s="39"/>
      <c r="L61" s="39"/>
      <c r="M61" s="39"/>
      <c r="N61" s="39"/>
      <c r="O61" s="39"/>
      <c r="P61" s="39"/>
      <c r="Q61" s="8"/>
    </row>
    <row r="62" spans="1:17" ht="12.75" hidden="1" customHeight="1">
      <c r="A62" s="55" t="e">
        <f>#REF!</f>
        <v>#REF!</v>
      </c>
      <c r="B62" s="57" t="s">
        <v>6</v>
      </c>
      <c r="C62" s="49" t="str">
        <f>[3]Ит.пр!C16</f>
        <v>ЧОЧКИН Ринатрасулович</v>
      </c>
      <c r="D62" s="49" t="str">
        <f>[3]Ит.пр!D16</f>
        <v>2006, мсмк</v>
      </c>
      <c r="E62" s="49" t="str">
        <f>[3]Ит.пр!E16</f>
        <v>СФО</v>
      </c>
      <c r="F62" s="49" t="str">
        <f>[3]Ит.пр!F16</f>
        <v xml:space="preserve">Р.Алтай, Онгудай, </v>
      </c>
      <c r="G62" s="49">
        <f>[3]Ит.пр!G16</f>
        <v>0</v>
      </c>
      <c r="H62" s="49" t="str">
        <f>[3]Ит.пр!H16</f>
        <v>Ялчин С.П.</v>
      </c>
      <c r="I62" s="51"/>
      <c r="J62" s="38"/>
      <c r="K62" s="39"/>
      <c r="L62" s="39"/>
      <c r="M62" s="39"/>
      <c r="N62" s="39"/>
      <c r="O62" s="39"/>
      <c r="P62" s="39"/>
      <c r="Q62" s="15"/>
    </row>
    <row r="63" spans="1:17" ht="12.75" hidden="1" customHeight="1" thickBot="1">
      <c r="A63" s="55"/>
      <c r="B63" s="61"/>
      <c r="C63" s="50"/>
      <c r="D63" s="50"/>
      <c r="E63" s="50"/>
      <c r="F63" s="50"/>
      <c r="G63" s="50"/>
      <c r="H63" s="50"/>
      <c r="I63" s="51"/>
      <c r="J63" s="38"/>
      <c r="K63" s="39"/>
      <c r="L63" s="39"/>
      <c r="M63" s="39"/>
      <c r="N63" s="39"/>
      <c r="O63" s="39"/>
      <c r="P63" s="39"/>
      <c r="Q63" s="15"/>
    </row>
    <row r="64" spans="1:17">
      <c r="G64" s="13"/>
      <c r="J64" s="1"/>
      <c r="K64" s="18"/>
      <c r="L64" s="18"/>
      <c r="M64" s="18"/>
      <c r="N64" s="18"/>
      <c r="O64" s="18"/>
      <c r="P64" s="18"/>
    </row>
    <row r="65" spans="2:16" ht="12.75" customHeight="1">
      <c r="B65" s="4"/>
      <c r="C65" s="52"/>
      <c r="D65" s="52"/>
      <c r="E65" s="7"/>
      <c r="F65" s="7"/>
      <c r="G65" s="53"/>
      <c r="H65" s="53"/>
      <c r="K65" s="15"/>
      <c r="L65" s="15"/>
      <c r="M65" s="15"/>
      <c r="N65" s="15"/>
      <c r="O65" s="15"/>
      <c r="P65" s="15"/>
    </row>
    <row r="66" spans="2:16" ht="12.75" customHeight="1">
      <c r="B66" s="4"/>
      <c r="C66" s="52"/>
      <c r="D66" s="52"/>
      <c r="E66" s="8"/>
      <c r="F66" s="8"/>
      <c r="G66" s="45"/>
      <c r="H66" s="45"/>
    </row>
    <row r="67" spans="2:16" ht="12.75" customHeight="1">
      <c r="B67" s="15"/>
      <c r="C67" s="15"/>
      <c r="D67" s="15"/>
      <c r="E67" s="15"/>
      <c r="F67" s="15"/>
      <c r="G67" s="45"/>
      <c r="H67" s="45"/>
    </row>
    <row r="68" spans="2:16" ht="12.75" customHeight="1">
      <c r="B68" s="15"/>
      <c r="C68" s="15"/>
      <c r="D68" s="15"/>
      <c r="E68" s="15"/>
      <c r="F68" s="15"/>
      <c r="G68" s="45"/>
      <c r="H68" s="45"/>
      <c r="K68" s="27"/>
    </row>
    <row r="69" spans="2:16" ht="12.75" customHeight="1">
      <c r="B69" s="40"/>
      <c r="C69" s="46"/>
      <c r="D69" s="46"/>
      <c r="E69" s="34"/>
      <c r="F69" s="32"/>
      <c r="G69" s="47"/>
      <c r="H69" s="47"/>
    </row>
    <row r="70" spans="2:16" ht="12.75" customHeight="1">
      <c r="B70" s="40"/>
      <c r="C70" s="46"/>
      <c r="D70" s="46"/>
      <c r="E70" s="34"/>
      <c r="F70" s="32"/>
      <c r="G70" s="48"/>
      <c r="H70" s="48"/>
    </row>
    <row r="71" spans="2:16" ht="12.75" customHeight="1">
      <c r="B71" s="4"/>
      <c r="C71" s="8"/>
      <c r="D71" s="8"/>
      <c r="E71" s="8"/>
      <c r="F71" s="8"/>
      <c r="G71" s="9"/>
      <c r="H71" s="7"/>
    </row>
    <row r="72" spans="2:16">
      <c r="B72" s="15"/>
      <c r="C72" s="18"/>
      <c r="D72" s="18"/>
      <c r="E72" s="18"/>
      <c r="F72" s="18"/>
      <c r="G72" s="17"/>
      <c r="H72" s="8"/>
    </row>
    <row r="73" spans="2:16" ht="12.75" customHeight="1">
      <c r="B73" s="40"/>
      <c r="C73" s="41"/>
      <c r="D73" s="42"/>
      <c r="E73" s="33"/>
      <c r="F73" s="43"/>
      <c r="G73" s="44"/>
      <c r="H73" s="41"/>
      <c r="L73" s="1"/>
      <c r="M73" s="1"/>
      <c r="N73" s="1"/>
    </row>
    <row r="74" spans="2:16">
      <c r="B74" s="40"/>
      <c r="C74" s="41"/>
      <c r="D74" s="42"/>
      <c r="E74" s="33"/>
      <c r="F74" s="43"/>
      <c r="G74" s="44"/>
      <c r="H74" s="41"/>
      <c r="L74" s="1"/>
      <c r="M74" s="1"/>
      <c r="N74" s="1"/>
    </row>
    <row r="75" spans="2:16" ht="12.75" customHeight="1">
      <c r="B75" s="40"/>
      <c r="C75" s="41"/>
      <c r="D75" s="42"/>
      <c r="E75" s="33"/>
      <c r="F75" s="43"/>
      <c r="G75" s="44"/>
      <c r="H75" s="41"/>
    </row>
    <row r="76" spans="2:16">
      <c r="B76" s="40"/>
      <c r="C76" s="41"/>
      <c r="D76" s="42"/>
      <c r="E76" s="33"/>
      <c r="F76" s="43"/>
      <c r="G76" s="44"/>
      <c r="H76" s="41"/>
    </row>
    <row r="79" spans="2:16" ht="15.75">
      <c r="I79" s="5"/>
    </row>
    <row r="80" spans="2:16">
      <c r="I80" s="6"/>
    </row>
    <row r="81" spans="9:11">
      <c r="I81" s="6"/>
    </row>
    <row r="84" spans="9:11">
      <c r="K84" s="1"/>
    </row>
  </sheetData>
  <mergeCells count="422">
    <mergeCell ref="B7:B8"/>
    <mergeCell ref="C7:C8"/>
    <mergeCell ref="D7:D8"/>
    <mergeCell ref="E7:E8"/>
    <mergeCell ref="F7:F8"/>
    <mergeCell ref="G7:G8"/>
    <mergeCell ref="H7:H8"/>
    <mergeCell ref="H5:H6"/>
    <mergeCell ref="A1:P1"/>
    <mergeCell ref="A2:P2"/>
    <mergeCell ref="A3:P3"/>
    <mergeCell ref="A4:P4"/>
    <mergeCell ref="B5:B6"/>
    <mergeCell ref="C5:C6"/>
    <mergeCell ref="D5:D6"/>
    <mergeCell ref="E5:E6"/>
    <mergeCell ref="F5:F6"/>
    <mergeCell ref="G5:G6"/>
    <mergeCell ref="O5:O6"/>
    <mergeCell ref="P5:P6"/>
    <mergeCell ref="J5:J6"/>
    <mergeCell ref="K5:K6"/>
    <mergeCell ref="L5:L6"/>
    <mergeCell ref="M5:M6"/>
    <mergeCell ref="N5:N6"/>
    <mergeCell ref="O7:O8"/>
    <mergeCell ref="P7:P8"/>
    <mergeCell ref="A9:A10"/>
    <mergeCell ref="B9:B10"/>
    <mergeCell ref="C9:C10"/>
    <mergeCell ref="D9:D10"/>
    <mergeCell ref="E9:E10"/>
    <mergeCell ref="F9:F10"/>
    <mergeCell ref="G9:G10"/>
    <mergeCell ref="H9:H10"/>
    <mergeCell ref="I7:I8"/>
    <mergeCell ref="J7:J8"/>
    <mergeCell ref="K7:K8"/>
    <mergeCell ref="L7:L8"/>
    <mergeCell ref="M7:M8"/>
    <mergeCell ref="N7:N8"/>
    <mergeCell ref="O9:O10"/>
    <mergeCell ref="P9:P10"/>
    <mergeCell ref="J9:J10"/>
    <mergeCell ref="K9:K10"/>
    <mergeCell ref="L9:L10"/>
    <mergeCell ref="M9:M10"/>
    <mergeCell ref="N9:N10"/>
    <mergeCell ref="A7:A8"/>
    <mergeCell ref="A11:A12"/>
    <mergeCell ref="B11:B12"/>
    <mergeCell ref="C11:C12"/>
    <mergeCell ref="D11:D12"/>
    <mergeCell ref="E11:E12"/>
    <mergeCell ref="F11:F12"/>
    <mergeCell ref="G11:G12"/>
    <mergeCell ref="H11:H12"/>
    <mergeCell ref="I9:I10"/>
    <mergeCell ref="I13:I14"/>
    <mergeCell ref="O11:O12"/>
    <mergeCell ref="P11:P12"/>
    <mergeCell ref="A13:A14"/>
    <mergeCell ref="B13:B14"/>
    <mergeCell ref="C13:C14"/>
    <mergeCell ref="D13:D14"/>
    <mergeCell ref="E13:E14"/>
    <mergeCell ref="F13:F14"/>
    <mergeCell ref="G13:G14"/>
    <mergeCell ref="H13:H14"/>
    <mergeCell ref="I11:I12"/>
    <mergeCell ref="J11:J12"/>
    <mergeCell ref="K11:K12"/>
    <mergeCell ref="L11:L12"/>
    <mergeCell ref="M11:M12"/>
    <mergeCell ref="N11:N12"/>
    <mergeCell ref="O13:O14"/>
    <mergeCell ref="P13:P14"/>
    <mergeCell ref="J13:J14"/>
    <mergeCell ref="K13:K14"/>
    <mergeCell ref="L13:L14"/>
    <mergeCell ref="M13:M14"/>
    <mergeCell ref="N13:N14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O17:O18"/>
    <mergeCell ref="P17:P18"/>
    <mergeCell ref="J17:J18"/>
    <mergeCell ref="K17:K18"/>
    <mergeCell ref="L17:L18"/>
    <mergeCell ref="M17:M18"/>
    <mergeCell ref="N17:N18"/>
    <mergeCell ref="A15:A16"/>
    <mergeCell ref="B15:B16"/>
    <mergeCell ref="I17:I18"/>
    <mergeCell ref="O15:O16"/>
    <mergeCell ref="C15:C16"/>
    <mergeCell ref="D15:D16"/>
    <mergeCell ref="E15:E16"/>
    <mergeCell ref="F15:F16"/>
    <mergeCell ref="G15:G16"/>
    <mergeCell ref="H15:H16"/>
    <mergeCell ref="C24:C25"/>
    <mergeCell ref="D24:D25"/>
    <mergeCell ref="E24:E25"/>
    <mergeCell ref="F24:F25"/>
    <mergeCell ref="G24:G25"/>
    <mergeCell ref="H24:H25"/>
    <mergeCell ref="O24:O25"/>
    <mergeCell ref="P24:P25"/>
    <mergeCell ref="C26:C27"/>
    <mergeCell ref="D26:D27"/>
    <mergeCell ref="E26:E27"/>
    <mergeCell ref="F26:F27"/>
    <mergeCell ref="G26:G27"/>
    <mergeCell ref="H26:H27"/>
    <mergeCell ref="K24:K25"/>
    <mergeCell ref="L24:L25"/>
    <mergeCell ref="M24:M25"/>
    <mergeCell ref="N24:N25"/>
    <mergeCell ref="O26:O27"/>
    <mergeCell ref="P26:P27"/>
    <mergeCell ref="K26:K27"/>
    <mergeCell ref="L26:L27"/>
    <mergeCell ref="M26:M27"/>
    <mergeCell ref="N26:N27"/>
    <mergeCell ref="P19:P20"/>
    <mergeCell ref="A21:A22"/>
    <mergeCell ref="B21:B22"/>
    <mergeCell ref="C21:C22"/>
    <mergeCell ref="D21:D22"/>
    <mergeCell ref="E21:E22"/>
    <mergeCell ref="F21:F22"/>
    <mergeCell ref="G21:G22"/>
    <mergeCell ref="H21:H22"/>
    <mergeCell ref="I19:I20"/>
    <mergeCell ref="J19:J20"/>
    <mergeCell ref="K19:K20"/>
    <mergeCell ref="L19:L20"/>
    <mergeCell ref="M19:M20"/>
    <mergeCell ref="N19:N20"/>
    <mergeCell ref="O21:O22"/>
    <mergeCell ref="P21:P22"/>
    <mergeCell ref="J21:J22"/>
    <mergeCell ref="K21:K22"/>
    <mergeCell ref="L21:L22"/>
    <mergeCell ref="M21:M22"/>
    <mergeCell ref="N21:N22"/>
    <mergeCell ref="A19:A20"/>
    <mergeCell ref="B19:B20"/>
    <mergeCell ref="I21:I22"/>
    <mergeCell ref="O19:O20"/>
    <mergeCell ref="C19:C20"/>
    <mergeCell ref="D19:D20"/>
    <mergeCell ref="E19:E20"/>
    <mergeCell ref="F19:F20"/>
    <mergeCell ref="G19:G20"/>
    <mergeCell ref="H19:H20"/>
    <mergeCell ref="A26:A27"/>
    <mergeCell ref="B26:B27"/>
    <mergeCell ref="I24:I25"/>
    <mergeCell ref="J24:J25"/>
    <mergeCell ref="J26:J27"/>
    <mergeCell ref="A24:A25"/>
    <mergeCell ref="B24:B25"/>
    <mergeCell ref="A28:A29"/>
    <mergeCell ref="B28:B29"/>
    <mergeCell ref="C28:C29"/>
    <mergeCell ref="D28:D29"/>
    <mergeCell ref="E28:E29"/>
    <mergeCell ref="F28:F29"/>
    <mergeCell ref="G28:G29"/>
    <mergeCell ref="H28:H29"/>
    <mergeCell ref="I26:I27"/>
    <mergeCell ref="I30:I31"/>
    <mergeCell ref="O28:O29"/>
    <mergeCell ref="P28:P29"/>
    <mergeCell ref="A30:A31"/>
    <mergeCell ref="B30:B31"/>
    <mergeCell ref="C30:C31"/>
    <mergeCell ref="D30:D31"/>
    <mergeCell ref="E30:E31"/>
    <mergeCell ref="F30:F31"/>
    <mergeCell ref="G30:G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J30:J31"/>
    <mergeCell ref="K30:K31"/>
    <mergeCell ref="L30:L31"/>
    <mergeCell ref="M30:M31"/>
    <mergeCell ref="N30:N31"/>
    <mergeCell ref="P32:P33"/>
    <mergeCell ref="A34:A35"/>
    <mergeCell ref="B34:B35"/>
    <mergeCell ref="C34:C35"/>
    <mergeCell ref="D34:D35"/>
    <mergeCell ref="E34:E35"/>
    <mergeCell ref="F34:F35"/>
    <mergeCell ref="G34:G35"/>
    <mergeCell ref="H34:H35"/>
    <mergeCell ref="I32:I33"/>
    <mergeCell ref="J32:J33"/>
    <mergeCell ref="K32:K33"/>
    <mergeCell ref="L32:L33"/>
    <mergeCell ref="M32:M33"/>
    <mergeCell ref="N32:N33"/>
    <mergeCell ref="O34:O35"/>
    <mergeCell ref="P34:P35"/>
    <mergeCell ref="J34:J35"/>
    <mergeCell ref="K34:K35"/>
    <mergeCell ref="L34:L35"/>
    <mergeCell ref="M34:M35"/>
    <mergeCell ref="N34:N35"/>
    <mergeCell ref="A32:A33"/>
    <mergeCell ref="B32:B33"/>
    <mergeCell ref="I34:I35"/>
    <mergeCell ref="O32:O33"/>
    <mergeCell ref="C32:C33"/>
    <mergeCell ref="D32:D33"/>
    <mergeCell ref="E32:E33"/>
    <mergeCell ref="F32:F33"/>
    <mergeCell ref="G32:G33"/>
    <mergeCell ref="H32:H33"/>
    <mergeCell ref="O39:O40"/>
    <mergeCell ref="A41:A42"/>
    <mergeCell ref="B41:B42"/>
    <mergeCell ref="C41:C42"/>
    <mergeCell ref="D41:D42"/>
    <mergeCell ref="E41:E42"/>
    <mergeCell ref="F41:F42"/>
    <mergeCell ref="G41:G42"/>
    <mergeCell ref="H41:H42"/>
    <mergeCell ref="I39:I40"/>
    <mergeCell ref="A39:A40"/>
    <mergeCell ref="B39:B40"/>
    <mergeCell ref="C39:C40"/>
    <mergeCell ref="D39:D40"/>
    <mergeCell ref="E39:E40"/>
    <mergeCell ref="F39:F40"/>
    <mergeCell ref="G39:G40"/>
    <mergeCell ref="H39:H40"/>
    <mergeCell ref="B43:B44"/>
    <mergeCell ref="C43:C44"/>
    <mergeCell ref="D43:D44"/>
    <mergeCell ref="E43:E44"/>
    <mergeCell ref="F43:F44"/>
    <mergeCell ref="G43:G44"/>
    <mergeCell ref="H43:H44"/>
    <mergeCell ref="I41:I42"/>
    <mergeCell ref="P39:P40"/>
    <mergeCell ref="J39:J40"/>
    <mergeCell ref="K39:K40"/>
    <mergeCell ref="L39:L40"/>
    <mergeCell ref="M39:M40"/>
    <mergeCell ref="N39:N40"/>
    <mergeCell ref="O41:O42"/>
    <mergeCell ref="P41:P42"/>
    <mergeCell ref="J41:J42"/>
    <mergeCell ref="K41:K42"/>
    <mergeCell ref="L41:L42"/>
    <mergeCell ref="M41:M42"/>
    <mergeCell ref="N41:N42"/>
    <mergeCell ref="O43:O44"/>
    <mergeCell ref="P43:P44"/>
    <mergeCell ref="A45:A46"/>
    <mergeCell ref="B45:B46"/>
    <mergeCell ref="C45:C46"/>
    <mergeCell ref="D45:D46"/>
    <mergeCell ref="E45:E46"/>
    <mergeCell ref="F45:F46"/>
    <mergeCell ref="G45:G46"/>
    <mergeCell ref="H45:H46"/>
    <mergeCell ref="I43:I44"/>
    <mergeCell ref="J43:J44"/>
    <mergeCell ref="K43:K44"/>
    <mergeCell ref="L43:L44"/>
    <mergeCell ref="M43:M44"/>
    <mergeCell ref="N43:N44"/>
    <mergeCell ref="O45:O46"/>
    <mergeCell ref="P45:P46"/>
    <mergeCell ref="J45:J46"/>
    <mergeCell ref="K45:K46"/>
    <mergeCell ref="L45:L46"/>
    <mergeCell ref="M45:M46"/>
    <mergeCell ref="N45:N46"/>
    <mergeCell ref="A43:A44"/>
    <mergeCell ref="B47:B48"/>
    <mergeCell ref="C47:C48"/>
    <mergeCell ref="D47:D48"/>
    <mergeCell ref="E47:E48"/>
    <mergeCell ref="F47:F48"/>
    <mergeCell ref="G47:G48"/>
    <mergeCell ref="H47:H48"/>
    <mergeCell ref="I49:I50"/>
    <mergeCell ref="I45:I46"/>
    <mergeCell ref="O47:O48"/>
    <mergeCell ref="P47:P48"/>
    <mergeCell ref="A49:A50"/>
    <mergeCell ref="B49:B50"/>
    <mergeCell ref="C49:C50"/>
    <mergeCell ref="D49:D50"/>
    <mergeCell ref="E49:E50"/>
    <mergeCell ref="F49:F50"/>
    <mergeCell ref="G49:G50"/>
    <mergeCell ref="H49:H50"/>
    <mergeCell ref="I47:I48"/>
    <mergeCell ref="J47:J48"/>
    <mergeCell ref="K47:K48"/>
    <mergeCell ref="L47:L48"/>
    <mergeCell ref="M47:M48"/>
    <mergeCell ref="N47:N48"/>
    <mergeCell ref="O49:O50"/>
    <mergeCell ref="P49:P50"/>
    <mergeCell ref="J49:J50"/>
    <mergeCell ref="K49:K50"/>
    <mergeCell ref="L49:L50"/>
    <mergeCell ref="M49:M50"/>
    <mergeCell ref="N49:N50"/>
    <mergeCell ref="A47:A48"/>
    <mergeCell ref="O53:P53"/>
    <mergeCell ref="A54:A55"/>
    <mergeCell ref="B54:B55"/>
    <mergeCell ref="C54:C55"/>
    <mergeCell ref="D54:D55"/>
    <mergeCell ref="E54:E55"/>
    <mergeCell ref="F54:F55"/>
    <mergeCell ref="G54:G55"/>
    <mergeCell ref="N54:P54"/>
    <mergeCell ref="H54:H55"/>
    <mergeCell ref="I54:I55"/>
    <mergeCell ref="O55:P55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K53:L54"/>
    <mergeCell ref="O56:P56"/>
    <mergeCell ref="K57:L58"/>
    <mergeCell ref="O57:P57"/>
    <mergeCell ref="G58:G59"/>
    <mergeCell ref="H58:H59"/>
    <mergeCell ref="I58:I59"/>
    <mergeCell ref="O58:P58"/>
    <mergeCell ref="A62:A63"/>
    <mergeCell ref="B62:B63"/>
    <mergeCell ref="C62:C63"/>
    <mergeCell ref="D62:D63"/>
    <mergeCell ref="E62:E63"/>
    <mergeCell ref="F62:F63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Q58:Q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A58:A59"/>
    <mergeCell ref="B58:B59"/>
    <mergeCell ref="C58:C59"/>
    <mergeCell ref="D58:D59"/>
    <mergeCell ref="E58:E59"/>
    <mergeCell ref="F58:F59"/>
    <mergeCell ref="G67:H67"/>
    <mergeCell ref="G68:H68"/>
    <mergeCell ref="B69:B70"/>
    <mergeCell ref="C69:D70"/>
    <mergeCell ref="G69:H69"/>
    <mergeCell ref="G70:H70"/>
    <mergeCell ref="G62:G63"/>
    <mergeCell ref="H62:H63"/>
    <mergeCell ref="I62:I63"/>
    <mergeCell ref="C65:D66"/>
    <mergeCell ref="G65:H65"/>
    <mergeCell ref="G66:H66"/>
    <mergeCell ref="B75:B76"/>
    <mergeCell ref="C75:C76"/>
    <mergeCell ref="D75:D76"/>
    <mergeCell ref="F75:F76"/>
    <mergeCell ref="G75:G76"/>
    <mergeCell ref="H75:H76"/>
    <mergeCell ref="B73:B74"/>
    <mergeCell ref="C73:C74"/>
    <mergeCell ref="D73:D74"/>
    <mergeCell ref="F73:F74"/>
    <mergeCell ref="G73:G74"/>
    <mergeCell ref="H73:H74"/>
  </mergeCells>
  <conditionalFormatting sqref="G9:G23 O15:O23 G32:G38 O30:O38 G45:G59 O45:O46">
    <cfRule type="cellIs" dxfId="7" priority="7" operator="equal">
      <formula>0</formula>
    </cfRule>
  </conditionalFormatting>
  <conditionalFormatting sqref="G7:G8">
    <cfRule type="cellIs" dxfId="6" priority="6" operator="equal">
      <formula>0</formula>
    </cfRule>
  </conditionalFormatting>
  <conditionalFormatting sqref="O7:O14">
    <cfRule type="cellIs" dxfId="4" priority="5" operator="equal">
      <formula>0</formula>
    </cfRule>
  </conditionalFormatting>
  <conditionalFormatting sqref="G24:G31">
    <cfRule type="cellIs" dxfId="3" priority="4" operator="equal">
      <formula>0</formula>
    </cfRule>
  </conditionalFormatting>
  <conditionalFormatting sqref="O24:O29">
    <cfRule type="cellIs" dxfId="2" priority="3" operator="equal">
      <formula>0</formula>
    </cfRule>
  </conditionalFormatting>
  <conditionalFormatting sqref="G39:G44">
    <cfRule type="cellIs" dxfId="1" priority="2" operator="equal">
      <formula>0</formula>
    </cfRule>
  </conditionalFormatting>
  <conditionalFormatting sqref="O39:O44">
    <cfRule type="cellIs" dxfId="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8" workbookViewId="0">
      <selection activeCell="F80" sqref="F80"/>
    </sheetView>
  </sheetViews>
  <sheetFormatPr defaultRowHeight="12.75"/>
  <cols>
    <col min="1" max="1" width="1" customWidth="1"/>
    <col min="2" max="2" width="5.7109375" customWidth="1"/>
    <col min="3" max="3" width="16.7109375" customWidth="1"/>
    <col min="5" max="5" width="6.7109375" customWidth="1"/>
    <col min="6" max="6" width="13.28515625" customWidth="1"/>
    <col min="7" max="7" width="8.140625" customWidth="1"/>
    <col min="8" max="8" width="11.140625" customWidth="1"/>
    <col min="9" max="9" width="1" customWidth="1"/>
    <col min="10" max="10" width="6.5703125" customWidth="1"/>
    <col min="11" max="11" width="17.28515625" customWidth="1"/>
    <col min="13" max="13" width="7.28515625" customWidth="1"/>
    <col min="14" max="14" width="13.5703125" customWidth="1"/>
    <col min="15" max="15" width="6.85546875" customWidth="1"/>
    <col min="16" max="16" width="10.140625" customWidth="1"/>
  </cols>
  <sheetData>
    <row r="1" spans="1:19" ht="15" customHeight="1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ht="12" customHeight="1">
      <c r="A2" s="80" t="s">
        <v>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9" ht="11.25" customHeight="1">
      <c r="A3" s="80" t="s">
        <v>13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9" ht="12" customHeight="1" thickBot="1">
      <c r="A4" s="81" t="str">
        <f>[1]реквизиты!$A$3</f>
        <v>23-25 июня 2017г.                                              г.Болгар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S4" s="3"/>
    </row>
    <row r="5" spans="1:19" ht="12" customHeight="1">
      <c r="B5" s="82" t="s">
        <v>10</v>
      </c>
      <c r="C5" s="84" t="s">
        <v>0</v>
      </c>
      <c r="D5" s="86" t="s">
        <v>1</v>
      </c>
      <c r="E5" s="88" t="s">
        <v>12</v>
      </c>
      <c r="F5" s="90" t="s">
        <v>11</v>
      </c>
      <c r="G5" s="92" t="s">
        <v>8</v>
      </c>
      <c r="H5" s="94" t="s">
        <v>2</v>
      </c>
      <c r="J5" s="82" t="s">
        <v>14</v>
      </c>
      <c r="K5" s="96" t="s">
        <v>0</v>
      </c>
      <c r="L5" s="90" t="s">
        <v>1</v>
      </c>
      <c r="M5" s="88" t="s">
        <v>12</v>
      </c>
      <c r="N5" s="90" t="s">
        <v>11</v>
      </c>
      <c r="O5" s="92" t="s">
        <v>8</v>
      </c>
      <c r="P5" s="94" t="s">
        <v>2</v>
      </c>
    </row>
    <row r="6" spans="1:19" ht="8.25" customHeight="1" thickBot="1">
      <c r="B6" s="83"/>
      <c r="C6" s="85"/>
      <c r="D6" s="87"/>
      <c r="E6" s="89"/>
      <c r="F6" s="91"/>
      <c r="G6" s="93"/>
      <c r="H6" s="102"/>
      <c r="J6" s="83"/>
      <c r="K6" s="97"/>
      <c r="L6" s="98"/>
      <c r="M6" s="99"/>
      <c r="N6" s="98"/>
      <c r="O6" s="93"/>
      <c r="P6" s="95"/>
    </row>
    <row r="7" spans="1:19" ht="12" customHeight="1">
      <c r="A7" s="78" t="e">
        <f>#REF!</f>
        <v>#REF!</v>
      </c>
      <c r="B7" s="100" t="s">
        <v>3</v>
      </c>
      <c r="C7" s="49" t="str">
        <f>[4]Ит.пр!C6</f>
        <v>1АХУХОВ Багдан Анатольевич</v>
      </c>
      <c r="D7" s="49" t="str">
        <f>[4]Ит.пр!D6</f>
        <v>2006, кмс</v>
      </c>
      <c r="E7" s="49" t="str">
        <f>[4]Ит.пр!E6</f>
        <v>СФО</v>
      </c>
      <c r="F7" s="49" t="str">
        <f>[4]Ит.пр!F6</f>
        <v xml:space="preserve">Кемеровская, Прокопьевск, </v>
      </c>
      <c r="G7" s="49">
        <f>[4]Ит.пр!G6</f>
        <v>0</v>
      </c>
      <c r="H7" s="49" t="str">
        <f>[4]Ит.пр!H6</f>
        <v>Курбатов</v>
      </c>
      <c r="I7" s="77" t="e">
        <f>#REF!</f>
        <v>#REF!</v>
      </c>
      <c r="J7" s="64" t="s">
        <v>3</v>
      </c>
      <c r="K7" s="49" t="str">
        <f>[5]Ит.пр!C6</f>
        <v>ЗЯБЛИЦКИЙ Данил Леонидович</v>
      </c>
      <c r="L7" s="49" t="str">
        <f>[5]Ит.пр!D6</f>
        <v>2006, мсмк</v>
      </c>
      <c r="M7" s="49" t="str">
        <f>[5]Ит.пр!E6</f>
        <v>СФО</v>
      </c>
      <c r="N7" s="49" t="str">
        <f>[5]Ит.пр!F6</f>
        <v xml:space="preserve">Курганская, Чемал, </v>
      </c>
      <c r="O7" s="49">
        <f>[5]Ит.пр!G6</f>
        <v>0</v>
      </c>
      <c r="P7" s="49" t="str">
        <f>[5]Ит.пр!H6</f>
        <v>Ялбаков</v>
      </c>
      <c r="Q7" s="15"/>
    </row>
    <row r="8" spans="1:19" ht="12" customHeight="1" thickBot="1">
      <c r="A8" s="78"/>
      <c r="B8" s="101"/>
      <c r="C8" s="50"/>
      <c r="D8" s="50"/>
      <c r="E8" s="50"/>
      <c r="F8" s="50"/>
      <c r="G8" s="50"/>
      <c r="H8" s="50"/>
      <c r="I8" s="77"/>
      <c r="J8" s="65"/>
      <c r="K8" s="50"/>
      <c r="L8" s="50"/>
      <c r="M8" s="50"/>
      <c r="N8" s="50"/>
      <c r="O8" s="50"/>
      <c r="P8" s="50"/>
      <c r="Q8" s="15"/>
    </row>
    <row r="9" spans="1:19" ht="12" customHeight="1">
      <c r="A9" s="68" t="e">
        <f>#REF!</f>
        <v>#REF!</v>
      </c>
      <c r="B9" s="76" t="s">
        <v>4</v>
      </c>
      <c r="C9" s="49" t="str">
        <f>[4]Ит.пр!C8</f>
        <v>2КИСЕЛЕВ Егор Сергеевич</v>
      </c>
      <c r="D9" s="49" t="str">
        <f>[4]Ит.пр!D8</f>
        <v>2006, 1р</v>
      </c>
      <c r="E9" s="49" t="str">
        <f>[4]Ит.пр!E8</f>
        <v>СФО</v>
      </c>
      <c r="F9" s="49" t="str">
        <f>[4]Ит.пр!F8</f>
        <v xml:space="preserve">Алтайский, Заринск, </v>
      </c>
      <c r="G9" s="49">
        <f>[4]Ит.пр!G8</f>
        <v>0</v>
      </c>
      <c r="H9" s="49" t="str">
        <f>[4]Ит.пр!H8</f>
        <v>Казанцев</v>
      </c>
      <c r="I9" s="51" t="e">
        <f>#REF!</f>
        <v>#REF!</v>
      </c>
      <c r="J9" s="62" t="s">
        <v>4</v>
      </c>
      <c r="K9" s="49" t="str">
        <f>[5]Ит.пр!C8</f>
        <v>АКАТАЕВ Мирлан Канашевич</v>
      </c>
      <c r="L9" s="49" t="str">
        <f>[5]Ит.пр!D8</f>
        <v>2006, мс</v>
      </c>
      <c r="M9" s="49" t="str">
        <f>[5]Ит.пр!E8</f>
        <v>СФО</v>
      </c>
      <c r="N9" s="49" t="str">
        <f>[5]Ит.пр!F8</f>
        <v xml:space="preserve">Р.Саха, Кош-Агач, </v>
      </c>
      <c r="O9" s="49">
        <f>[5]Ит.пр!G8</f>
        <v>0</v>
      </c>
      <c r="P9" s="49" t="str">
        <f>[5]Ит.пр!H8</f>
        <v>Нукеев</v>
      </c>
      <c r="Q9" s="15"/>
    </row>
    <row r="10" spans="1:19" ht="12" customHeight="1" thickBot="1">
      <c r="A10" s="68"/>
      <c r="B10" s="76"/>
      <c r="C10" s="50"/>
      <c r="D10" s="50"/>
      <c r="E10" s="50"/>
      <c r="F10" s="50"/>
      <c r="G10" s="50"/>
      <c r="H10" s="50"/>
      <c r="I10" s="51"/>
      <c r="J10" s="62"/>
      <c r="K10" s="50"/>
      <c r="L10" s="50"/>
      <c r="M10" s="50"/>
      <c r="N10" s="50"/>
      <c r="O10" s="50"/>
      <c r="P10" s="50"/>
      <c r="Q10" s="15"/>
    </row>
    <row r="11" spans="1:19" ht="12" customHeight="1">
      <c r="A11" s="68" t="e">
        <f>#REF!</f>
        <v>#REF!</v>
      </c>
      <c r="B11" s="74" t="s">
        <v>5</v>
      </c>
      <c r="C11" s="49" t="str">
        <f>[4]Ит.пр!C10</f>
        <v>3АКУЛОВ Баатыр Геннадиевич</v>
      </c>
      <c r="D11" s="49" t="str">
        <f>[4]Ит.пр!D10</f>
        <v>2006, 1р</v>
      </c>
      <c r="E11" s="49" t="str">
        <f>[4]Ит.пр!E10</f>
        <v>СФО</v>
      </c>
      <c r="F11" s="49" t="str">
        <f>[4]Ит.пр!F10</f>
        <v xml:space="preserve">Р.Алтай, Кош-Агач, </v>
      </c>
      <c r="G11" s="49">
        <f>[4]Ит.пр!G10</f>
        <v>0</v>
      </c>
      <c r="H11" s="49" t="str">
        <f>[4]Ит.пр!H10</f>
        <v>Имангажинов С.Б.</v>
      </c>
      <c r="I11" s="51" t="e">
        <f>#REF!</f>
        <v>#REF!</v>
      </c>
      <c r="J11" s="58" t="s">
        <v>5</v>
      </c>
      <c r="K11" s="49" t="str">
        <f>[5]Ит.пр!C10</f>
        <v>БАЙХЕЛЬ Максим Романович</v>
      </c>
      <c r="L11" s="49" t="str">
        <f>[5]Ит.пр!D10</f>
        <v>2006, мс</v>
      </c>
      <c r="M11" s="49" t="str">
        <f>[5]Ит.пр!E10</f>
        <v>СФО</v>
      </c>
      <c r="N11" s="49" t="str">
        <f>[5]Ит.пр!F10</f>
        <v xml:space="preserve">Кемеровская, Шерегеш, </v>
      </c>
      <c r="O11" s="49">
        <f>[5]Ит.пр!G10</f>
        <v>0</v>
      </c>
      <c r="P11" s="49" t="str">
        <f>[5]Ит.пр!H10</f>
        <v>Созыгашев В.Г.</v>
      </c>
      <c r="Q11" s="15"/>
    </row>
    <row r="12" spans="1:19" ht="12" customHeight="1" thickBot="1">
      <c r="A12" s="68"/>
      <c r="B12" s="74"/>
      <c r="C12" s="50"/>
      <c r="D12" s="50"/>
      <c r="E12" s="50"/>
      <c r="F12" s="50"/>
      <c r="G12" s="50"/>
      <c r="H12" s="50"/>
      <c r="I12" s="51"/>
      <c r="J12" s="58"/>
      <c r="K12" s="50"/>
      <c r="L12" s="50"/>
      <c r="M12" s="50"/>
      <c r="N12" s="50"/>
      <c r="O12" s="50"/>
      <c r="P12" s="50"/>
      <c r="Q12" s="15"/>
    </row>
    <row r="13" spans="1:19" ht="12" customHeight="1">
      <c r="A13" s="68" t="e">
        <f>#REF!</f>
        <v>#REF!</v>
      </c>
      <c r="B13" s="74" t="s">
        <v>5</v>
      </c>
      <c r="C13" s="49" t="str">
        <f>[4]Ит.пр!C12</f>
        <v>3ДЖАНАБЕКОВ Динис</v>
      </c>
      <c r="D13" s="49" t="str">
        <f>[4]Ит.пр!D12</f>
        <v>2006, мс</v>
      </c>
      <c r="E13" s="49" t="str">
        <f>[4]Ит.пр!E12</f>
        <v>СФО</v>
      </c>
      <c r="F13" s="49" t="str">
        <f>[4]Ит.пр!F12</f>
        <v xml:space="preserve">Р.Алтай, Кош-Агач, </v>
      </c>
      <c r="G13" s="49">
        <f>[4]Ит.пр!G12</f>
        <v>0</v>
      </c>
      <c r="H13" s="49" t="str">
        <f>[4]Ит.пр!H12</f>
        <v>Нукеев</v>
      </c>
      <c r="I13" s="51" t="e">
        <f>#REF!</f>
        <v>#REF!</v>
      </c>
      <c r="J13" s="58" t="s">
        <v>5</v>
      </c>
      <c r="K13" s="49" t="str">
        <f>[5]Ит.пр!C12</f>
        <v>АХУХОВ Багдан Анатольевич</v>
      </c>
      <c r="L13" s="49" t="str">
        <f>[5]Ит.пр!D12</f>
        <v>2006, кмс</v>
      </c>
      <c r="M13" s="49" t="str">
        <f>[5]Ит.пр!E12</f>
        <v>СФО</v>
      </c>
      <c r="N13" s="49" t="str">
        <f>[5]Ит.пр!F12</f>
        <v xml:space="preserve">Кемеровская, Прокопьевск, </v>
      </c>
      <c r="O13" s="49">
        <f>[5]Ит.пр!G12</f>
        <v>0</v>
      </c>
      <c r="P13" s="49" t="str">
        <f>[5]Ит.пр!H12</f>
        <v>Курбатов</v>
      </c>
      <c r="Q13" s="15"/>
    </row>
    <row r="14" spans="1:19" ht="12" customHeight="1" thickBot="1">
      <c r="A14" s="68"/>
      <c r="B14" s="75"/>
      <c r="C14" s="50"/>
      <c r="D14" s="50"/>
      <c r="E14" s="50"/>
      <c r="F14" s="50"/>
      <c r="G14" s="50"/>
      <c r="H14" s="50"/>
      <c r="I14" s="51"/>
      <c r="J14" s="59"/>
      <c r="K14" s="50"/>
      <c r="L14" s="50"/>
      <c r="M14" s="50"/>
      <c r="N14" s="50"/>
      <c r="O14" s="50"/>
      <c r="P14" s="50"/>
      <c r="Q14" s="15"/>
    </row>
    <row r="15" spans="1:19" ht="12.75" customHeight="1">
      <c r="A15" s="68" t="e">
        <f>#REF!</f>
        <v>#REF!</v>
      </c>
      <c r="B15" s="73" t="s">
        <v>6</v>
      </c>
      <c r="C15" s="49" t="str">
        <f>[4]Ит.пр!C14</f>
        <v>5АРТУШЕВ Родион Арбитович</v>
      </c>
      <c r="D15" s="49" t="str">
        <f>[4]Ит.пр!D14</f>
        <v>2006, 1р</v>
      </c>
      <c r="E15" s="49" t="str">
        <f>[4]Ит.пр!E14</f>
        <v>СФО</v>
      </c>
      <c r="F15" s="49" t="str">
        <f>[4]Ит.пр!F14</f>
        <v xml:space="preserve">Р.Алтай, Шебалино, </v>
      </c>
      <c r="G15" s="49">
        <f>[4]Ит.пр!G14</f>
        <v>0</v>
      </c>
      <c r="H15" s="49" t="str">
        <f>[4]Ит.пр!H14</f>
        <v xml:space="preserve">Майхиев </v>
      </c>
      <c r="I15" s="51" t="e">
        <f>#REF!</f>
        <v>#REF!</v>
      </c>
      <c r="J15" s="56" t="s">
        <v>6</v>
      </c>
      <c r="K15" s="49" t="str">
        <f>[5]Ит.пр!C14</f>
        <v>ТЫДЫКОВ Денис Карамаевич</v>
      </c>
      <c r="L15" s="49" t="str">
        <f>[5]Ит.пр!D14</f>
        <v>2006, мс</v>
      </c>
      <c r="M15" s="49" t="str">
        <f>[5]Ит.пр!E14</f>
        <v>СФО</v>
      </c>
      <c r="N15" s="49" t="str">
        <f>[5]Ит.пр!F14</f>
        <v xml:space="preserve">Р.Алтай, Шебалино, </v>
      </c>
      <c r="O15" s="49">
        <f>[5]Ит.пр!G14</f>
        <v>0</v>
      </c>
      <c r="P15" s="49" t="str">
        <f>[5]Ит.пр!H14</f>
        <v>Чилбаков</v>
      </c>
      <c r="Q15" s="15"/>
    </row>
    <row r="16" spans="1:19" ht="12.75" customHeight="1" thickBot="1">
      <c r="A16" s="68"/>
      <c r="B16" s="71"/>
      <c r="C16" s="50"/>
      <c r="D16" s="50"/>
      <c r="E16" s="50"/>
      <c r="F16" s="50"/>
      <c r="G16" s="50"/>
      <c r="H16" s="50"/>
      <c r="I16" s="51"/>
      <c r="J16" s="57"/>
      <c r="K16" s="50"/>
      <c r="L16" s="50"/>
      <c r="M16" s="50"/>
      <c r="N16" s="50"/>
      <c r="O16" s="50"/>
      <c r="P16" s="50"/>
      <c r="Q16" s="15"/>
    </row>
    <row r="17" spans="1:17" ht="12.75" customHeight="1">
      <c r="A17" s="68" t="e">
        <f>#REF!</f>
        <v>#REF!</v>
      </c>
      <c r="B17" s="71" t="s">
        <v>6</v>
      </c>
      <c r="C17" s="49" t="str">
        <f>[4]Ит.пр!C16</f>
        <v>5ЧАШКОВ Иван Денисович</v>
      </c>
      <c r="D17" s="49" t="str">
        <f>[4]Ит.пр!D16</f>
        <v>2006, кмс</v>
      </c>
      <c r="E17" s="49" t="str">
        <f>[4]Ит.пр!E16</f>
        <v>СФО</v>
      </c>
      <c r="F17" s="49" t="str">
        <f>[4]Ит.пр!F16</f>
        <v xml:space="preserve">Р.Хакасия, Майма, </v>
      </c>
      <c r="G17" s="49">
        <f>[4]Ит.пр!G16</f>
        <v>0</v>
      </c>
      <c r="H17" s="49" t="str">
        <f>[4]Ит.пр!H16</f>
        <v>Емельянов А.А.</v>
      </c>
      <c r="I17" s="51" t="e">
        <f>#REF!</f>
        <v>#REF!</v>
      </c>
      <c r="J17" s="57" t="s">
        <v>6</v>
      </c>
      <c r="K17" s="49" t="str">
        <f>[5]Ит.пр!C16</f>
        <v>ДЖАНАБЕКОВ Динис</v>
      </c>
      <c r="L17" s="49" t="str">
        <f>[5]Ит.пр!D16</f>
        <v>2006, мс</v>
      </c>
      <c r="M17" s="49" t="str">
        <f>[5]Ит.пр!E16</f>
        <v>СФО</v>
      </c>
      <c r="N17" s="49" t="str">
        <f>[5]Ит.пр!F16</f>
        <v xml:space="preserve">Р.Алтай, Кош-Агач, </v>
      </c>
      <c r="O17" s="49">
        <f>[5]Ит.пр!G16</f>
        <v>0</v>
      </c>
      <c r="P17" s="49" t="str">
        <f>[5]Ит.пр!H16</f>
        <v>Нукеев</v>
      </c>
      <c r="Q17" s="15"/>
    </row>
    <row r="18" spans="1:17" ht="13.5" customHeight="1" thickBot="1">
      <c r="A18" s="68"/>
      <c r="B18" s="72"/>
      <c r="C18" s="50"/>
      <c r="D18" s="50"/>
      <c r="E18" s="50"/>
      <c r="F18" s="50"/>
      <c r="G18" s="50"/>
      <c r="H18" s="50"/>
      <c r="I18" s="51"/>
      <c r="J18" s="61"/>
      <c r="K18" s="50"/>
      <c r="L18" s="50"/>
      <c r="M18" s="50"/>
      <c r="N18" s="50"/>
      <c r="O18" s="50"/>
      <c r="P18" s="50"/>
      <c r="Q18" s="15"/>
    </row>
    <row r="19" spans="1:17" ht="10.5" customHeight="1" thickBot="1">
      <c r="B19" s="23">
        <v>62</v>
      </c>
      <c r="C19" s="15"/>
      <c r="D19" s="15"/>
      <c r="E19" s="15"/>
      <c r="F19" s="10"/>
      <c r="G19" s="15"/>
      <c r="H19" s="10"/>
      <c r="I19" s="15"/>
      <c r="J19" s="24">
        <v>68</v>
      </c>
      <c r="K19" s="15"/>
      <c r="L19" s="15"/>
      <c r="M19" s="15"/>
      <c r="N19" s="10"/>
      <c r="O19" s="13"/>
      <c r="P19" s="10"/>
      <c r="Q19" s="15"/>
    </row>
    <row r="20" spans="1:17" ht="12" customHeight="1">
      <c r="A20" s="68" t="e">
        <f>#REF!</f>
        <v>#REF!</v>
      </c>
      <c r="B20" s="64" t="s">
        <v>3</v>
      </c>
      <c r="C20" s="66" t="str">
        <f>[6]Ит.пр!C6</f>
        <v>АКАТАЕВ Мирлан Канашевич</v>
      </c>
      <c r="D20" s="66" t="str">
        <f>[6]Ит.пр!D6</f>
        <v>2006, мс</v>
      </c>
      <c r="E20" s="66" t="str">
        <f>[6]Ит.пр!E6</f>
        <v>СФО</v>
      </c>
      <c r="F20" s="66" t="str">
        <f>[6]Ит.пр!F6</f>
        <v xml:space="preserve">Р.Саха, Кош-Агач, </v>
      </c>
      <c r="G20" s="66">
        <f>[6]Ит.пр!G6</f>
        <v>0</v>
      </c>
      <c r="H20" s="66" t="str">
        <f>[6]Ит.пр!H6</f>
        <v>Нукеев</v>
      </c>
      <c r="I20" s="51" t="e">
        <f>#REF!</f>
        <v>#REF!</v>
      </c>
      <c r="J20" s="64" t="s">
        <v>3</v>
      </c>
      <c r="K20" s="69" t="str">
        <f>[7]Ит.пр!C6</f>
        <v>АВРАМЕНКО Матвей Игоревич</v>
      </c>
      <c r="L20" s="69" t="str">
        <f>[7]Ит.пр!D6</f>
        <v>2006, кмс</v>
      </c>
      <c r="M20" s="69" t="str">
        <f>[7]Ит.пр!E6</f>
        <v>СФО</v>
      </c>
      <c r="N20" s="69" t="str">
        <f>[7]Ит.пр!F6</f>
        <v xml:space="preserve">Алтайский, Заринск, </v>
      </c>
      <c r="O20" s="69">
        <f>[7]Ит.пр!G6</f>
        <v>0</v>
      </c>
      <c r="P20" s="69" t="str">
        <f>[7]Ит.пр!H6</f>
        <v>Казанцев</v>
      </c>
      <c r="Q20" s="15"/>
    </row>
    <row r="21" spans="1:17" ht="12" customHeight="1" thickBot="1">
      <c r="A21" s="68"/>
      <c r="B21" s="65"/>
      <c r="C21" s="67"/>
      <c r="D21" s="67"/>
      <c r="E21" s="67"/>
      <c r="F21" s="67"/>
      <c r="G21" s="67"/>
      <c r="H21" s="67"/>
      <c r="I21" s="51"/>
      <c r="J21" s="65"/>
      <c r="K21" s="70"/>
      <c r="L21" s="70"/>
      <c r="M21" s="70"/>
      <c r="N21" s="70"/>
      <c r="O21" s="70"/>
      <c r="P21" s="70"/>
      <c r="Q21" s="15"/>
    </row>
    <row r="22" spans="1:17" ht="12" customHeight="1">
      <c r="A22" s="68" t="e">
        <f>#REF!</f>
        <v>#REF!</v>
      </c>
      <c r="B22" s="62" t="s">
        <v>4</v>
      </c>
      <c r="C22" s="66" t="str">
        <f>[6]Ит.пр!C8</f>
        <v>ДЖАНАБЕКОВ Динис</v>
      </c>
      <c r="D22" s="66" t="str">
        <f>[6]Ит.пр!D8</f>
        <v>2006, мс</v>
      </c>
      <c r="E22" s="66" t="str">
        <f>[6]Ит.пр!E8</f>
        <v>СФО</v>
      </c>
      <c r="F22" s="66" t="str">
        <f>[6]Ит.пр!F8</f>
        <v xml:space="preserve">Р.Алтай, Кош-Агач, </v>
      </c>
      <c r="G22" s="66">
        <f>[6]Ит.пр!G8</f>
        <v>0</v>
      </c>
      <c r="H22" s="66" t="str">
        <f>[6]Ит.пр!H8</f>
        <v>Нукеев</v>
      </c>
      <c r="I22" s="51" t="e">
        <f>#REF!</f>
        <v>#REF!</v>
      </c>
      <c r="J22" s="62" t="s">
        <v>4</v>
      </c>
      <c r="K22" s="69" t="str">
        <f>[7]Ит.пр!C8</f>
        <v>АКУЛОВ Баатыр Геннадиевич</v>
      </c>
      <c r="L22" s="69" t="str">
        <f>[7]Ит.пр!D8</f>
        <v>2006, 1р</v>
      </c>
      <c r="M22" s="69" t="str">
        <f>[7]Ит.пр!E8</f>
        <v>СФО</v>
      </c>
      <c r="N22" s="69" t="str">
        <f>[7]Ит.пр!F8</f>
        <v xml:space="preserve">Р.Алтай, Кош-Агач, </v>
      </c>
      <c r="O22" s="69">
        <f>[7]Ит.пр!G8</f>
        <v>0</v>
      </c>
      <c r="P22" s="69" t="str">
        <f>[7]Ит.пр!H8</f>
        <v>Имангажинов С.Б.</v>
      </c>
      <c r="Q22" s="15"/>
    </row>
    <row r="23" spans="1:17" ht="12" customHeight="1" thickBot="1">
      <c r="A23" s="68"/>
      <c r="B23" s="62"/>
      <c r="C23" s="67"/>
      <c r="D23" s="67"/>
      <c r="E23" s="67"/>
      <c r="F23" s="67"/>
      <c r="G23" s="67"/>
      <c r="H23" s="67"/>
      <c r="I23" s="51"/>
      <c r="J23" s="62"/>
      <c r="K23" s="70"/>
      <c r="L23" s="70"/>
      <c r="M23" s="70"/>
      <c r="N23" s="70"/>
      <c r="O23" s="70"/>
      <c r="P23" s="70"/>
      <c r="Q23" s="15"/>
    </row>
    <row r="24" spans="1:17" ht="12" customHeight="1">
      <c r="A24" s="68" t="e">
        <f>#REF!</f>
        <v>#REF!</v>
      </c>
      <c r="B24" s="58" t="s">
        <v>5</v>
      </c>
      <c r="C24" s="66" t="str">
        <f>[6]Ит.пр!C10</f>
        <v>БАЙХЕЛЬ Максим Романович</v>
      </c>
      <c r="D24" s="66" t="str">
        <f>[6]Ит.пр!D10</f>
        <v>2006, мс</v>
      </c>
      <c r="E24" s="66" t="str">
        <f>[6]Ит.пр!E10</f>
        <v>СФО</v>
      </c>
      <c r="F24" s="66" t="str">
        <f>[6]Ит.пр!F10</f>
        <v xml:space="preserve">Кемеровская, Шерегеш, </v>
      </c>
      <c r="G24" s="66">
        <f>[6]Ит.пр!G10</f>
        <v>0</v>
      </c>
      <c r="H24" s="66" t="str">
        <f>[6]Ит.пр!H10</f>
        <v>Созыгашев В.Г.</v>
      </c>
      <c r="I24" s="51" t="e">
        <f>#REF!</f>
        <v>#REF!</v>
      </c>
      <c r="J24" s="58" t="s">
        <v>5</v>
      </c>
      <c r="K24" s="69" t="str">
        <f>[7]Ит.пр!C10</f>
        <v>АХУХОВ Багдан Анатольевич</v>
      </c>
      <c r="L24" s="69" t="str">
        <f>[7]Ит.пр!D10</f>
        <v>2006, кмс</v>
      </c>
      <c r="M24" s="69" t="str">
        <f>[7]Ит.пр!E10</f>
        <v>СФО</v>
      </c>
      <c r="N24" s="69" t="str">
        <f>[7]Ит.пр!F10</f>
        <v xml:space="preserve">Кемеровская, Прокопьевск, </v>
      </c>
      <c r="O24" s="69">
        <f>[7]Ит.пр!G10</f>
        <v>0</v>
      </c>
      <c r="P24" s="69" t="str">
        <f>[7]Ит.пр!H10</f>
        <v>Курбатов</v>
      </c>
      <c r="Q24" s="15"/>
    </row>
    <row r="25" spans="1:17" ht="12" customHeight="1" thickBot="1">
      <c r="A25" s="68"/>
      <c r="B25" s="58"/>
      <c r="C25" s="67"/>
      <c r="D25" s="67"/>
      <c r="E25" s="67"/>
      <c r="F25" s="67"/>
      <c r="G25" s="67"/>
      <c r="H25" s="67"/>
      <c r="I25" s="51"/>
      <c r="J25" s="58"/>
      <c r="K25" s="70"/>
      <c r="L25" s="70"/>
      <c r="M25" s="70"/>
      <c r="N25" s="70"/>
      <c r="O25" s="70"/>
      <c r="P25" s="70"/>
      <c r="Q25" s="15"/>
    </row>
    <row r="26" spans="1:17" ht="12" customHeight="1">
      <c r="A26" s="68" t="e">
        <f>#REF!</f>
        <v>#REF!</v>
      </c>
      <c r="B26" s="58" t="s">
        <v>5</v>
      </c>
      <c r="C26" s="66" t="str">
        <f>[6]Ит.пр!C12</f>
        <v>ЗЯБЛИЦКИЙ Данил Леонидович</v>
      </c>
      <c r="D26" s="66" t="str">
        <f>[6]Ит.пр!D12</f>
        <v>2006, мсмк</v>
      </c>
      <c r="E26" s="66" t="str">
        <f>[6]Ит.пр!E12</f>
        <v>СФО</v>
      </c>
      <c r="F26" s="66" t="str">
        <f>[6]Ит.пр!F12</f>
        <v xml:space="preserve">Курганская, Чемал, </v>
      </c>
      <c r="G26" s="66">
        <f>[6]Ит.пр!G12</f>
        <v>0</v>
      </c>
      <c r="H26" s="66" t="str">
        <f>[6]Ит.пр!H12</f>
        <v>Ялбаков</v>
      </c>
      <c r="I26" s="51" t="e">
        <f>#REF!</f>
        <v>#REF!</v>
      </c>
      <c r="J26" s="58" t="s">
        <v>5</v>
      </c>
      <c r="K26" s="69" t="str">
        <f>[7]Ит.пр!C12</f>
        <v>БАЙХЕЛЬ Максим Романович</v>
      </c>
      <c r="L26" s="69" t="str">
        <f>[7]Ит.пр!D12</f>
        <v>2006, мс</v>
      </c>
      <c r="M26" s="69" t="str">
        <f>[7]Ит.пр!E12</f>
        <v>СФО</v>
      </c>
      <c r="N26" s="69" t="str">
        <f>[7]Ит.пр!F12</f>
        <v xml:space="preserve">Кемеровская, Шерегеш, </v>
      </c>
      <c r="O26" s="69">
        <f>[7]Ит.пр!G12</f>
        <v>0</v>
      </c>
      <c r="P26" s="69" t="str">
        <f>[7]Ит.пр!H12</f>
        <v>Созыгашев В.Г.</v>
      </c>
      <c r="Q26" s="15"/>
    </row>
    <row r="27" spans="1:17" ht="12" customHeight="1" thickBot="1">
      <c r="A27" s="68"/>
      <c r="B27" s="59"/>
      <c r="C27" s="67"/>
      <c r="D27" s="67"/>
      <c r="E27" s="67"/>
      <c r="F27" s="67"/>
      <c r="G27" s="67"/>
      <c r="H27" s="67"/>
      <c r="I27" s="51"/>
      <c r="J27" s="59"/>
      <c r="K27" s="70"/>
      <c r="L27" s="70"/>
      <c r="M27" s="70"/>
      <c r="N27" s="70"/>
      <c r="O27" s="70"/>
      <c r="P27" s="70"/>
      <c r="Q27" s="15"/>
    </row>
    <row r="28" spans="1:17" ht="12.75" customHeight="1">
      <c r="A28" s="68" t="e">
        <f>#REF!</f>
        <v>#REF!</v>
      </c>
      <c r="B28" s="56" t="s">
        <v>6</v>
      </c>
      <c r="C28" s="66" t="str">
        <f>[6]Ит.пр!C14</f>
        <v>ТЫДЫКОВ Денис Карамаевич</v>
      </c>
      <c r="D28" s="66" t="str">
        <f>[6]Ит.пр!D14</f>
        <v>2006, мс</v>
      </c>
      <c r="E28" s="66" t="str">
        <f>[6]Ит.пр!E14</f>
        <v>СФО</v>
      </c>
      <c r="F28" s="66" t="str">
        <f>[6]Ит.пр!F14</f>
        <v xml:space="preserve">Р.Алтай, Шебалино, </v>
      </c>
      <c r="G28" s="66">
        <f>[6]Ит.пр!G14</f>
        <v>0</v>
      </c>
      <c r="H28" s="66" t="str">
        <f>[6]Ит.пр!H14</f>
        <v>Чилбаков</v>
      </c>
      <c r="I28" s="51" t="e">
        <f>#REF!</f>
        <v>#REF!</v>
      </c>
      <c r="J28" s="56" t="s">
        <v>6</v>
      </c>
      <c r="K28" s="69" t="str">
        <f>[7]Ит.пр!C14</f>
        <v>АРТУШЕВ Родион Арбитович</v>
      </c>
      <c r="L28" s="69" t="str">
        <f>[7]Ит.пр!D14</f>
        <v>2006, 1р</v>
      </c>
      <c r="M28" s="69" t="str">
        <f>[7]Ит.пр!E14</f>
        <v>СФО</v>
      </c>
      <c r="N28" s="69" t="str">
        <f>[7]Ит.пр!F14</f>
        <v xml:space="preserve">Р.Алтай, Шебалино, </v>
      </c>
      <c r="O28" s="69">
        <f>[7]Ит.пр!G14</f>
        <v>0</v>
      </c>
      <c r="P28" s="69" t="str">
        <f>[7]Ит.пр!H14</f>
        <v xml:space="preserve">Майхиев </v>
      </c>
      <c r="Q28" s="15"/>
    </row>
    <row r="29" spans="1:17" ht="12.75" customHeight="1" thickBot="1">
      <c r="A29" s="68"/>
      <c r="B29" s="57"/>
      <c r="C29" s="67"/>
      <c r="D29" s="67"/>
      <c r="E29" s="67"/>
      <c r="F29" s="67"/>
      <c r="G29" s="67"/>
      <c r="H29" s="67"/>
      <c r="I29" s="51"/>
      <c r="J29" s="57"/>
      <c r="K29" s="70"/>
      <c r="L29" s="70"/>
      <c r="M29" s="70"/>
      <c r="N29" s="70"/>
      <c r="O29" s="70"/>
      <c r="P29" s="70"/>
      <c r="Q29" s="15"/>
    </row>
    <row r="30" spans="1:17" ht="12.75" customHeight="1">
      <c r="A30" s="68" t="e">
        <f>#REF!</f>
        <v>#REF!</v>
      </c>
      <c r="B30" s="57" t="s">
        <v>6</v>
      </c>
      <c r="C30" s="66" t="str">
        <f>[6]Ит.пр!C16</f>
        <v>АХУХОВ Багдан Анатольевич</v>
      </c>
      <c r="D30" s="66" t="str">
        <f>[6]Ит.пр!D16</f>
        <v>2006, кмс</v>
      </c>
      <c r="E30" s="66" t="str">
        <f>[6]Ит.пр!E16</f>
        <v>СФО</v>
      </c>
      <c r="F30" s="66" t="str">
        <f>[6]Ит.пр!F16</f>
        <v xml:space="preserve">Кемеровская, Прокопьевск, </v>
      </c>
      <c r="G30" s="66">
        <f>[6]Ит.пр!G16</f>
        <v>0</v>
      </c>
      <c r="H30" s="66" t="str">
        <f>[6]Ит.пр!H16</f>
        <v>Курбатов</v>
      </c>
      <c r="I30" s="51" t="e">
        <f>#REF!</f>
        <v>#REF!</v>
      </c>
      <c r="J30" s="57" t="s">
        <v>6</v>
      </c>
      <c r="K30" s="69" t="str">
        <f>[7]Ит.пр!C16</f>
        <v>АПИТОВ Дамир Дмитриевич</v>
      </c>
      <c r="L30" s="69" t="str">
        <f>[7]Ит.пр!D16</f>
        <v>2006, мсмк</v>
      </c>
      <c r="M30" s="69" t="str">
        <f>[7]Ит.пр!E16</f>
        <v/>
      </c>
      <c r="N30" s="69" t="str">
        <f>[7]Ит.пр!F16</f>
        <v xml:space="preserve">Р.Алтай, Онгудай, </v>
      </c>
      <c r="O30" s="69">
        <f>[7]Ит.пр!G16</f>
        <v>0</v>
      </c>
      <c r="P30" s="69" t="str">
        <f>[7]Ит.пр!H16</f>
        <v xml:space="preserve">Чугунова </v>
      </c>
      <c r="Q30" s="15"/>
    </row>
    <row r="31" spans="1:17" ht="13.5" customHeight="1" thickBot="1">
      <c r="A31" s="68"/>
      <c r="B31" s="61"/>
      <c r="C31" s="67"/>
      <c r="D31" s="67"/>
      <c r="E31" s="67"/>
      <c r="F31" s="67"/>
      <c r="G31" s="67"/>
      <c r="H31" s="67"/>
      <c r="I31" s="51"/>
      <c r="J31" s="61"/>
      <c r="K31" s="70"/>
      <c r="L31" s="70"/>
      <c r="M31" s="70"/>
      <c r="N31" s="70"/>
      <c r="O31" s="70"/>
      <c r="P31" s="70"/>
      <c r="Q31" s="15"/>
    </row>
    <row r="32" spans="1:17" ht="10.5" customHeight="1" thickBot="1">
      <c r="B32" s="23">
        <v>74</v>
      </c>
      <c r="C32" s="15"/>
      <c r="D32" s="15"/>
      <c r="E32" s="15"/>
      <c r="F32" s="10"/>
      <c r="G32" s="13"/>
      <c r="H32" s="10"/>
      <c r="I32" s="15"/>
      <c r="J32" s="24">
        <v>82</v>
      </c>
      <c r="K32" s="15"/>
      <c r="L32" s="15"/>
      <c r="M32" s="15"/>
      <c r="N32" s="10"/>
      <c r="O32" s="15"/>
      <c r="P32" s="10"/>
      <c r="Q32" s="15"/>
    </row>
    <row r="33" spans="1:17" ht="12" customHeight="1">
      <c r="A33" s="68" t="e">
        <f>#REF!</f>
        <v>#REF!</v>
      </c>
      <c r="B33" s="64" t="s">
        <v>3</v>
      </c>
      <c r="C33" s="66" t="str">
        <f>[8]Ит.пр!C6</f>
        <v>АКАТАЕВ Мирлан Канашевич</v>
      </c>
      <c r="D33" s="66" t="str">
        <f>[8]Ит.пр!D6</f>
        <v>2006, мс</v>
      </c>
      <c r="E33" s="66" t="str">
        <f>[8]Ит.пр!E6</f>
        <v>СФО</v>
      </c>
      <c r="F33" s="66" t="str">
        <f>[8]Ит.пр!F6</f>
        <v>Омская</v>
      </c>
      <c r="G33" s="66">
        <f>[8]Ит.пр!G6</f>
        <v>0</v>
      </c>
      <c r="H33" s="66" t="str">
        <f>[8]Ит.пр!H6</f>
        <v>Нукеев</v>
      </c>
      <c r="I33" s="51" t="e">
        <f>#REF!</f>
        <v>#REF!</v>
      </c>
      <c r="J33" s="64" t="s">
        <v>3</v>
      </c>
      <c r="K33" s="66" t="str">
        <f>[9]Ит.пр!C6</f>
        <v>ГЕТМОНЕНКО Александр Викторович</v>
      </c>
      <c r="L33" s="66" t="str">
        <f>[9]Ит.пр!D6</f>
        <v>2006, мс</v>
      </c>
      <c r="M33" s="66" t="str">
        <f>[9]Ит.пр!E6</f>
        <v>СФО</v>
      </c>
      <c r="N33" s="66" t="str">
        <f>[9]Ит.пр!F6</f>
        <v xml:space="preserve">Алтайский, Заринск, </v>
      </c>
      <c r="O33" s="66">
        <f>[9]Ит.пр!G6</f>
        <v>0</v>
      </c>
      <c r="P33" s="66" t="str">
        <f>[9]Ит.пр!H6</f>
        <v>Казанцев</v>
      </c>
      <c r="Q33" s="15"/>
    </row>
    <row r="34" spans="1:17" ht="12" customHeight="1" thickBot="1">
      <c r="A34" s="68"/>
      <c r="B34" s="65"/>
      <c r="C34" s="67"/>
      <c r="D34" s="67"/>
      <c r="E34" s="67"/>
      <c r="F34" s="67"/>
      <c r="G34" s="67"/>
      <c r="H34" s="67"/>
      <c r="I34" s="51"/>
      <c r="J34" s="65"/>
      <c r="K34" s="67"/>
      <c r="L34" s="67"/>
      <c r="M34" s="67"/>
      <c r="N34" s="67"/>
      <c r="O34" s="67"/>
      <c r="P34" s="67"/>
      <c r="Q34" s="15"/>
    </row>
    <row r="35" spans="1:17" ht="12" customHeight="1">
      <c r="A35" s="68" t="e">
        <f>#REF!</f>
        <v>#REF!</v>
      </c>
      <c r="B35" s="62" t="s">
        <v>4</v>
      </c>
      <c r="C35" s="66" t="str">
        <f>[8]Ит.пр!C8</f>
        <v>АВРАМЕНКО Матвей Игоревич</v>
      </c>
      <c r="D35" s="66" t="str">
        <f>[8]Ит.пр!D8</f>
        <v>2006, кмс</v>
      </c>
      <c r="E35" s="66" t="str">
        <f>[8]Ит.пр!E8</f>
        <v>СФО</v>
      </c>
      <c r="F35" s="66" t="str">
        <f>[8]Ит.пр!F8</f>
        <v xml:space="preserve">Алтайский, Заринск, </v>
      </c>
      <c r="G35" s="66">
        <f>[8]Ит.пр!G8</f>
        <v>0</v>
      </c>
      <c r="H35" s="66" t="str">
        <f>[8]Ит.пр!H8</f>
        <v>Казанцев</v>
      </c>
      <c r="I35" s="51" t="e">
        <f>#REF!</f>
        <v>#REF!</v>
      </c>
      <c r="J35" s="62" t="s">
        <v>4</v>
      </c>
      <c r="K35" s="66" t="str">
        <f>[9]Ит.пр!C8</f>
        <v>КИСЕЛЕВ Егор Сергеевич</v>
      </c>
      <c r="L35" s="66" t="str">
        <f>[9]Ит.пр!D8</f>
        <v>2006, 1р</v>
      </c>
      <c r="M35" s="66" t="str">
        <f>[9]Ит.пр!E8</f>
        <v>СФО</v>
      </c>
      <c r="N35" s="66" t="str">
        <f>[9]Ит.пр!F8</f>
        <v xml:space="preserve">Алтайский, Заринск, </v>
      </c>
      <c r="O35" s="66">
        <f>[9]Ит.пр!G8</f>
        <v>0</v>
      </c>
      <c r="P35" s="66" t="str">
        <f>[9]Ит.пр!H8</f>
        <v>Казанцев</v>
      </c>
      <c r="Q35" s="15"/>
    </row>
    <row r="36" spans="1:17" ht="12" customHeight="1" thickBot="1">
      <c r="A36" s="68"/>
      <c r="B36" s="62"/>
      <c r="C36" s="67"/>
      <c r="D36" s="67"/>
      <c r="E36" s="67"/>
      <c r="F36" s="67"/>
      <c r="G36" s="67"/>
      <c r="H36" s="67"/>
      <c r="I36" s="51"/>
      <c r="J36" s="62"/>
      <c r="K36" s="67"/>
      <c r="L36" s="67"/>
      <c r="M36" s="67"/>
      <c r="N36" s="67"/>
      <c r="O36" s="67"/>
      <c r="P36" s="67"/>
      <c r="Q36" s="15"/>
    </row>
    <row r="37" spans="1:17" ht="12" customHeight="1">
      <c r="A37" s="68" t="e">
        <f>#REF!</f>
        <v>#REF!</v>
      </c>
      <c r="B37" s="58" t="s">
        <v>5</v>
      </c>
      <c r="C37" s="66" t="str">
        <f>[8]Ит.пр!C10</f>
        <v>МАТВЕЕВСКИЙ Матвей Евгеньевич</v>
      </c>
      <c r="D37" s="66" t="str">
        <f>[8]Ит.пр!D10</f>
        <v>2006, мс</v>
      </c>
      <c r="E37" s="66" t="str">
        <f>[8]Ит.пр!E10</f>
        <v>СФО</v>
      </c>
      <c r="F37" s="66" t="str">
        <f>[8]Ит.пр!F10</f>
        <v>Р.Бурятия</v>
      </c>
      <c r="G37" s="66">
        <f>[8]Ит.пр!G10</f>
        <v>0</v>
      </c>
      <c r="H37" s="66" t="str">
        <f>[8]Ит.пр!H10</f>
        <v>Конунов А.А.</v>
      </c>
      <c r="I37" s="51" t="e">
        <f>#REF!</f>
        <v>#REF!</v>
      </c>
      <c r="J37" s="58" t="s">
        <v>5</v>
      </c>
      <c r="K37" s="66" t="str">
        <f>[9]Ит.пр!C10</f>
        <v>ЧАШКОВ Иван Денисович</v>
      </c>
      <c r="L37" s="66" t="str">
        <f>[9]Ит.пр!D10</f>
        <v>2006, кмс</v>
      </c>
      <c r="M37" s="66" t="str">
        <f>[9]Ит.пр!E10</f>
        <v>СФО</v>
      </c>
      <c r="N37" s="66" t="str">
        <f>[9]Ит.пр!F10</f>
        <v xml:space="preserve">Р.Алтай, Майма, </v>
      </c>
      <c r="O37" s="66">
        <f>[9]Ит.пр!G10</f>
        <v>0</v>
      </c>
      <c r="P37" s="66" t="str">
        <f>[9]Ит.пр!H10</f>
        <v>Емельянов А.А.</v>
      </c>
      <c r="Q37" s="15"/>
    </row>
    <row r="38" spans="1:17" ht="12" customHeight="1" thickBot="1">
      <c r="A38" s="68"/>
      <c r="B38" s="58"/>
      <c r="C38" s="67"/>
      <c r="D38" s="67"/>
      <c r="E38" s="67"/>
      <c r="F38" s="67"/>
      <c r="G38" s="67"/>
      <c r="H38" s="67"/>
      <c r="I38" s="51"/>
      <c r="J38" s="58"/>
      <c r="K38" s="67"/>
      <c r="L38" s="67"/>
      <c r="M38" s="67"/>
      <c r="N38" s="67"/>
      <c r="O38" s="67"/>
      <c r="P38" s="67"/>
      <c r="Q38" s="15"/>
    </row>
    <row r="39" spans="1:17" ht="12" customHeight="1">
      <c r="A39" s="68" t="e">
        <f>#REF!</f>
        <v>#REF!</v>
      </c>
      <c r="B39" s="58" t="s">
        <v>5</v>
      </c>
      <c r="C39" s="66" t="str">
        <f>[8]Ит.пр!C12</f>
        <v>ШИРОКОВ Тимофей Александрович</v>
      </c>
      <c r="D39" s="66" t="str">
        <f>[8]Ит.пр!D12</f>
        <v>2006, мс</v>
      </c>
      <c r="E39" s="66" t="str">
        <f>[8]Ит.пр!E12</f>
        <v>СФО</v>
      </c>
      <c r="F39" s="66" t="str">
        <f>[8]Ит.пр!F12</f>
        <v xml:space="preserve">Алтайский, Заринск, </v>
      </c>
      <c r="G39" s="66">
        <f>[8]Ит.пр!G12</f>
        <v>0</v>
      </c>
      <c r="H39" s="66" t="str">
        <f>[8]Ит.пр!H12</f>
        <v>Казанцев</v>
      </c>
      <c r="I39" s="51" t="e">
        <f>#REF!</f>
        <v>#REF!</v>
      </c>
      <c r="J39" s="58" t="s">
        <v>5</v>
      </c>
      <c r="K39" s="66" t="str">
        <f>[9]Ит.пр!C12</f>
        <v>УВАЛИНОВ Мирас Ханбарбекович</v>
      </c>
      <c r="L39" s="66" t="str">
        <f>[9]Ит.пр!D12</f>
        <v>2006, мс</v>
      </c>
      <c r="M39" s="66" t="str">
        <f>[9]Ит.пр!E12</f>
        <v>СФО</v>
      </c>
      <c r="N39" s="66" t="str">
        <f>[9]Ит.пр!F12</f>
        <v xml:space="preserve">Р.Алтай, Кош-Агач, </v>
      </c>
      <c r="O39" s="66">
        <f>[9]Ит.пр!G12</f>
        <v>0</v>
      </c>
      <c r="P39" s="66" t="str">
        <f>[9]Ит.пр!H12</f>
        <v>Конопьянов Е.Д.</v>
      </c>
      <c r="Q39" s="15"/>
    </row>
    <row r="40" spans="1:17" ht="12" customHeight="1" thickBot="1">
      <c r="A40" s="68"/>
      <c r="B40" s="59"/>
      <c r="C40" s="67"/>
      <c r="D40" s="67"/>
      <c r="E40" s="67"/>
      <c r="F40" s="67"/>
      <c r="G40" s="67"/>
      <c r="H40" s="67"/>
      <c r="I40" s="51"/>
      <c r="J40" s="59"/>
      <c r="K40" s="67"/>
      <c r="L40" s="67"/>
      <c r="M40" s="67"/>
      <c r="N40" s="67"/>
      <c r="O40" s="67"/>
      <c r="P40" s="67"/>
      <c r="Q40" s="15"/>
    </row>
    <row r="41" spans="1:17" ht="12.75" customHeight="1">
      <c r="A41" s="68" t="e">
        <f>#REF!</f>
        <v>#REF!</v>
      </c>
      <c r="B41" s="56" t="s">
        <v>6</v>
      </c>
      <c r="C41" s="66" t="str">
        <f>[8]Ит.пр!C14</f>
        <v>ТЫДЫКОВ Денис Карамаевич</v>
      </c>
      <c r="D41" s="66" t="str">
        <f>[8]Ит.пр!D14</f>
        <v>2006, мс</v>
      </c>
      <c r="E41" s="66" t="str">
        <f>[8]Ит.пр!E14</f>
        <v>СФО</v>
      </c>
      <c r="F41" s="66" t="str">
        <f>[8]Ит.пр!F14</f>
        <v xml:space="preserve">Р.Алтай, Шебалино, </v>
      </c>
      <c r="G41" s="66">
        <f>[8]Ит.пр!G14</f>
        <v>0</v>
      </c>
      <c r="H41" s="66" t="str">
        <f>[8]Ит.пр!H14</f>
        <v>Чилбаков</v>
      </c>
      <c r="I41" s="51" t="e">
        <f>#REF!</f>
        <v>#REF!</v>
      </c>
      <c r="J41" s="56" t="s">
        <v>6</v>
      </c>
      <c r="K41" s="66" t="str">
        <f>[9]Ит.пр!C14</f>
        <v>АХУХОВ Багдан Анатольевич</v>
      </c>
      <c r="L41" s="66" t="str">
        <f>[9]Ит.пр!D14</f>
        <v>2006, кмс</v>
      </c>
      <c r="M41" s="66" t="str">
        <f>[9]Ит.пр!E14</f>
        <v>СФО</v>
      </c>
      <c r="N41" s="66" t="str">
        <f>[9]Ит.пр!F14</f>
        <v xml:space="preserve">Кемеровская, Прокопьевск, </v>
      </c>
      <c r="O41" s="66">
        <f>[9]Ит.пр!G14</f>
        <v>0</v>
      </c>
      <c r="P41" s="66" t="str">
        <f>[9]Ит.пр!H14</f>
        <v>Курбатов</v>
      </c>
      <c r="Q41" s="15"/>
    </row>
    <row r="42" spans="1:17" ht="12.75" customHeight="1" thickBot="1">
      <c r="A42" s="68"/>
      <c r="B42" s="57"/>
      <c r="C42" s="67"/>
      <c r="D42" s="67"/>
      <c r="E42" s="67"/>
      <c r="F42" s="67"/>
      <c r="G42" s="67"/>
      <c r="H42" s="67"/>
      <c r="I42" s="51"/>
      <c r="J42" s="57"/>
      <c r="K42" s="67"/>
      <c r="L42" s="67"/>
      <c r="M42" s="67"/>
      <c r="N42" s="67"/>
      <c r="O42" s="67"/>
      <c r="P42" s="67"/>
      <c r="Q42" s="15"/>
    </row>
    <row r="43" spans="1:17" ht="12.75" customHeight="1">
      <c r="A43" s="68" t="e">
        <f>#REF!</f>
        <v>#REF!</v>
      </c>
      <c r="B43" s="57" t="s">
        <v>6</v>
      </c>
      <c r="C43" s="66" t="str">
        <f>[8]Ит.пр!C16</f>
        <v>КОЖАНОВ Абдула Алексеевич</v>
      </c>
      <c r="D43" s="66" t="str">
        <f>[8]Ит.пр!D16</f>
        <v>2006, 1р</v>
      </c>
      <c r="E43" s="66" t="str">
        <f>[8]Ит.пр!E16</f>
        <v>СФО</v>
      </c>
      <c r="F43" s="66" t="str">
        <f>[8]Ит.пр!F16</f>
        <v xml:space="preserve">Р.Алтай, Кош-Агач, </v>
      </c>
      <c r="G43" s="66">
        <f>[8]Ит.пр!G16</f>
        <v>0</v>
      </c>
      <c r="H43" s="66" t="str">
        <f>[8]Ит.пр!H16</f>
        <v>Конопьянов Е.Д.</v>
      </c>
      <c r="I43" s="51" t="e">
        <f>#REF!</f>
        <v>#REF!</v>
      </c>
      <c r="J43" s="57" t="s">
        <v>6</v>
      </c>
      <c r="K43" s="66" t="str">
        <f>[9]Ит.пр!C16</f>
        <v>ГЕТМАН Сергей Валерьевич</v>
      </c>
      <c r="L43" s="66" t="str">
        <f>[9]Ит.пр!D16</f>
        <v>2006, мс</v>
      </c>
      <c r="M43" s="66" t="str">
        <f>[9]Ит.пр!E16</f>
        <v>СФО</v>
      </c>
      <c r="N43" s="66" t="str">
        <f>[9]Ит.пр!F16</f>
        <v xml:space="preserve">Кемеровская, Прокопьевск, </v>
      </c>
      <c r="O43" s="66">
        <f>[9]Ит.пр!G16</f>
        <v>0</v>
      </c>
      <c r="P43" s="66" t="str">
        <f>[9]Ит.пр!H16</f>
        <v>Курбатов</v>
      </c>
      <c r="Q43" s="15"/>
    </row>
    <row r="44" spans="1:17" ht="13.5" customHeight="1" thickBot="1">
      <c r="A44" s="68"/>
      <c r="B44" s="61"/>
      <c r="C44" s="67"/>
      <c r="D44" s="67"/>
      <c r="E44" s="67"/>
      <c r="F44" s="67"/>
      <c r="G44" s="67"/>
      <c r="H44" s="67"/>
      <c r="I44" s="51"/>
      <c r="J44" s="61"/>
      <c r="K44" s="67"/>
      <c r="L44" s="67"/>
      <c r="M44" s="67"/>
      <c r="N44" s="67"/>
      <c r="O44" s="67"/>
      <c r="P44" s="67"/>
      <c r="Q44" s="15"/>
    </row>
    <row r="45" spans="1:17" ht="11.25" customHeight="1">
      <c r="A45" s="2"/>
      <c r="B45" s="21"/>
      <c r="C45" s="19"/>
      <c r="D45" s="22"/>
      <c r="E45" s="22"/>
      <c r="F45" s="11"/>
      <c r="G45" s="14"/>
      <c r="H45" s="20"/>
      <c r="I45" s="15"/>
      <c r="J45" s="15"/>
      <c r="K45" s="15"/>
      <c r="L45" s="15"/>
      <c r="M45" s="15"/>
      <c r="N45" s="10"/>
      <c r="O45" s="13"/>
      <c r="P45" s="10"/>
      <c r="Q45" s="15"/>
    </row>
    <row r="46" spans="1:17" ht="13.5" thickBot="1">
      <c r="C46" s="15"/>
      <c r="D46" s="15"/>
      <c r="E46" s="15"/>
      <c r="F46" s="10"/>
      <c r="G46" s="13"/>
      <c r="H46" s="10"/>
      <c r="I46" s="15"/>
      <c r="J46" s="15"/>
      <c r="K46" s="15"/>
      <c r="L46" s="15"/>
      <c r="M46" s="15"/>
      <c r="N46" s="10"/>
      <c r="O46" s="13"/>
      <c r="P46" s="10"/>
      <c r="Q46" s="15"/>
    </row>
    <row r="47" spans="1:17" ht="10.5" customHeight="1" thickBot="1">
      <c r="B47" s="25">
        <v>90</v>
      </c>
      <c r="C47" s="15"/>
      <c r="D47" s="15"/>
      <c r="E47" s="15"/>
      <c r="F47" s="10"/>
      <c r="G47" s="13"/>
      <c r="H47" s="10"/>
      <c r="I47" s="15"/>
      <c r="J47" s="26">
        <v>100</v>
      </c>
      <c r="K47" s="15"/>
      <c r="L47" s="15"/>
      <c r="M47" s="15"/>
      <c r="N47" s="10"/>
      <c r="O47" s="13"/>
      <c r="P47" s="10"/>
      <c r="Q47" s="15"/>
    </row>
    <row r="48" spans="1:17" ht="12" customHeight="1">
      <c r="A48" s="55" t="e">
        <f>#REF!</f>
        <v>#REF!</v>
      </c>
      <c r="B48" s="64" t="s">
        <v>3</v>
      </c>
      <c r="C48" s="66" t="str">
        <f>[10]Ит.пр!C6</f>
        <v>ЧОЧКИН Ринатрасулович</v>
      </c>
      <c r="D48" s="66" t="str">
        <f>[10]Ит.пр!D6</f>
        <v>2006, мсмк</v>
      </c>
      <c r="E48" s="66" t="str">
        <f>[10]Ит.пр!E6</f>
        <v>СФО</v>
      </c>
      <c r="F48" s="66" t="str">
        <f>[10]Ит.пр!F6</f>
        <v xml:space="preserve">Р.Алтай, Онгудай, </v>
      </c>
      <c r="G48" s="66">
        <f>[10]Ит.пр!G6</f>
        <v>0</v>
      </c>
      <c r="H48" s="66" t="str">
        <f>[10]Ит.пр!H6</f>
        <v>Ялчин С.П.</v>
      </c>
      <c r="I48" s="51" t="e">
        <f>#REF!</f>
        <v>#REF!</v>
      </c>
      <c r="J48" s="64" t="s">
        <v>3</v>
      </c>
      <c r="K48" s="49" t="str">
        <f>[2]Ит.пр!C6</f>
        <v>АКАТАЕВ Мирлан Канашевич</v>
      </c>
      <c r="L48" s="49" t="str">
        <f>[2]Ит.пр!D6</f>
        <v>2006, мс</v>
      </c>
      <c r="M48" s="49" t="str">
        <f>[2]Ит.пр!E6</f>
        <v>СФО</v>
      </c>
      <c r="N48" s="49" t="str">
        <f>[2]Ит.пр!F6</f>
        <v xml:space="preserve">Р.Саха, Кош-Агач, </v>
      </c>
      <c r="O48" s="49">
        <f>[2]Ит.пр!G6</f>
        <v>0</v>
      </c>
      <c r="P48" s="49" t="str">
        <f>[2]Ит.пр!H6</f>
        <v>Нукеев</v>
      </c>
      <c r="Q48" s="15"/>
    </row>
    <row r="49" spans="1:17" ht="12" customHeight="1" thickBot="1">
      <c r="A49" s="55"/>
      <c r="B49" s="65"/>
      <c r="C49" s="67"/>
      <c r="D49" s="67"/>
      <c r="E49" s="67"/>
      <c r="F49" s="67"/>
      <c r="G49" s="67"/>
      <c r="H49" s="67"/>
      <c r="I49" s="51"/>
      <c r="J49" s="65"/>
      <c r="K49" s="50"/>
      <c r="L49" s="50"/>
      <c r="M49" s="50"/>
      <c r="N49" s="50"/>
      <c r="O49" s="50"/>
      <c r="P49" s="50"/>
      <c r="Q49" s="15"/>
    </row>
    <row r="50" spans="1:17" ht="12" customHeight="1">
      <c r="A50" s="55" t="e">
        <f>#REF!</f>
        <v>#REF!</v>
      </c>
      <c r="B50" s="62" t="s">
        <v>4</v>
      </c>
      <c r="C50" s="66" t="str">
        <f>[10]Ит.пр!C8</f>
        <v>УВАЛИНОВ Мирас Ханбарбекович</v>
      </c>
      <c r="D50" s="66" t="str">
        <f>[10]Ит.пр!D8</f>
        <v>2006, мс</v>
      </c>
      <c r="E50" s="66" t="str">
        <f>[10]Ит.пр!E8</f>
        <v>СФО</v>
      </c>
      <c r="F50" s="66" t="str">
        <f>[10]Ит.пр!F8</f>
        <v>Омская</v>
      </c>
      <c r="G50" s="66">
        <f>[10]Ит.пр!G8</f>
        <v>0</v>
      </c>
      <c r="H50" s="66" t="str">
        <f>[10]Ит.пр!H8</f>
        <v>Конопьянов Е.Д.</v>
      </c>
      <c r="I50" s="51" t="e">
        <f>#REF!</f>
        <v>#REF!</v>
      </c>
      <c r="J50" s="62" t="s">
        <v>4</v>
      </c>
      <c r="K50" s="49" t="str">
        <f>[2]Ит.пр!C8</f>
        <v>ЗЯБЛИЦКИЙ Данил Леонидович</v>
      </c>
      <c r="L50" s="49" t="str">
        <f>[2]Ит.пр!D8</f>
        <v>2006, мсмк</v>
      </c>
      <c r="M50" s="49" t="str">
        <f>[2]Ит.пр!E8</f>
        <v>СФО</v>
      </c>
      <c r="N50" s="49" t="str">
        <f>[2]Ит.пр!F8</f>
        <v xml:space="preserve">Курганская, Чемал, </v>
      </c>
      <c r="O50" s="49">
        <f>[2]Ит.пр!G8</f>
        <v>0</v>
      </c>
      <c r="P50" s="49" t="str">
        <f>[2]Ит.пр!H8</f>
        <v>Ялбаков</v>
      </c>
      <c r="Q50" s="15"/>
    </row>
    <row r="51" spans="1:17" ht="12" customHeight="1" thickBot="1">
      <c r="A51" s="55"/>
      <c r="B51" s="62"/>
      <c r="C51" s="67"/>
      <c r="D51" s="67"/>
      <c r="E51" s="67"/>
      <c r="F51" s="67"/>
      <c r="G51" s="67"/>
      <c r="H51" s="67"/>
      <c r="I51" s="51"/>
      <c r="J51" s="62"/>
      <c r="K51" s="50"/>
      <c r="L51" s="50"/>
      <c r="M51" s="50"/>
      <c r="N51" s="50"/>
      <c r="O51" s="50"/>
      <c r="P51" s="50"/>
      <c r="Q51" s="15"/>
    </row>
    <row r="52" spans="1:17" ht="12" customHeight="1">
      <c r="A52" s="55" t="e">
        <f>#REF!</f>
        <v>#REF!</v>
      </c>
      <c r="B52" s="58" t="s">
        <v>5</v>
      </c>
      <c r="C52" s="66" t="str">
        <f>[10]Ит.пр!C10</f>
        <v>ИМАМАГИЗАНОВ Дамир Котабаевичувалиновми</v>
      </c>
      <c r="D52" s="66" t="str">
        <f>[10]Ит.пр!D10</f>
        <v>2006, мс</v>
      </c>
      <c r="E52" s="66" t="str">
        <f>[10]Ит.пр!E10</f>
        <v>СФО</v>
      </c>
      <c r="F52" s="66" t="str">
        <f>[10]Ит.пр!F10</f>
        <v>Р.Бурятия</v>
      </c>
      <c r="G52" s="66">
        <f>[10]Ит.пр!G10</f>
        <v>0</v>
      </c>
      <c r="H52" s="66" t="str">
        <f>[10]Ит.пр!H10</f>
        <v>Конопьянов Е.Д.</v>
      </c>
      <c r="I52" s="51" t="e">
        <f>#REF!</f>
        <v>#REF!</v>
      </c>
      <c r="J52" s="58" t="s">
        <v>5</v>
      </c>
      <c r="K52" s="49" t="str">
        <f>[2]Ит.пр!C10</f>
        <v>АВРАМЕНКО Матвей Игоревич</v>
      </c>
      <c r="L52" s="49" t="str">
        <f>[2]Ит.пр!D10</f>
        <v>2006, кмс</v>
      </c>
      <c r="M52" s="49" t="str">
        <f>[2]Ит.пр!E10</f>
        <v>СФО</v>
      </c>
      <c r="N52" s="49" t="str">
        <f>[2]Ит.пр!F10</f>
        <v xml:space="preserve">Алтайский, Заринск, </v>
      </c>
      <c r="O52" s="49">
        <f>[2]Ит.пр!G10</f>
        <v>0</v>
      </c>
      <c r="P52" s="49" t="str">
        <f>[2]Ит.пр!H10</f>
        <v>Казанцев</v>
      </c>
      <c r="Q52" s="15"/>
    </row>
    <row r="53" spans="1:17" ht="12" customHeight="1" thickBot="1">
      <c r="A53" s="55"/>
      <c r="B53" s="58"/>
      <c r="C53" s="67"/>
      <c r="D53" s="67"/>
      <c r="E53" s="67"/>
      <c r="F53" s="67"/>
      <c r="G53" s="67"/>
      <c r="H53" s="67"/>
      <c r="I53" s="51"/>
      <c r="J53" s="58"/>
      <c r="K53" s="50"/>
      <c r="L53" s="50"/>
      <c r="M53" s="50"/>
      <c r="N53" s="50"/>
      <c r="O53" s="50"/>
      <c r="P53" s="50"/>
      <c r="Q53" s="15"/>
    </row>
    <row r="54" spans="1:17" ht="12" customHeight="1">
      <c r="A54" s="55" t="e">
        <f>#REF!</f>
        <v>#REF!</v>
      </c>
      <c r="B54" s="58" t="s">
        <v>5</v>
      </c>
      <c r="C54" s="66" t="str">
        <f>[10]Ит.пр!C12</f>
        <v>АХУХОВ Багдан Анатольевич</v>
      </c>
      <c r="D54" s="66" t="str">
        <f>[10]Ит.пр!D12</f>
        <v>2006, кмс</v>
      </c>
      <c r="E54" s="66" t="str">
        <f>[10]Ит.пр!E12</f>
        <v>СФО</v>
      </c>
      <c r="F54" s="66" t="str">
        <f>[10]Ит.пр!F12</f>
        <v xml:space="preserve">Кемеровская, Прокопьевск, </v>
      </c>
      <c r="G54" s="66">
        <f>[10]Ит.пр!G12</f>
        <v>0</v>
      </c>
      <c r="H54" s="66" t="str">
        <f>[10]Ит.пр!H12</f>
        <v>Курбатов</v>
      </c>
      <c r="I54" s="51" t="e">
        <f>#REF!</f>
        <v>#REF!</v>
      </c>
      <c r="J54" s="58" t="s">
        <v>5</v>
      </c>
      <c r="K54" s="49" t="str">
        <f>[2]Ит.пр!C12</f>
        <v>ИМАМАГИЗАНОВ Дамир Котабаевичувалиновми</v>
      </c>
      <c r="L54" s="49" t="str">
        <f>[2]Ит.пр!D12</f>
        <v>2006, мс</v>
      </c>
      <c r="M54" s="49" t="str">
        <f>[2]Ит.пр!E12</f>
        <v>СФО</v>
      </c>
      <c r="N54" s="49" t="str">
        <f>[2]Ит.пр!F12</f>
        <v>Р.Бурятия</v>
      </c>
      <c r="O54" s="49">
        <f>[2]Ит.пр!G12</f>
        <v>0</v>
      </c>
      <c r="P54" s="49" t="str">
        <f>[2]Ит.пр!H12</f>
        <v>Конопьянов Е.Д.</v>
      </c>
      <c r="Q54" s="15"/>
    </row>
    <row r="55" spans="1:17" ht="12" customHeight="1" thickBot="1">
      <c r="A55" s="55"/>
      <c r="B55" s="59"/>
      <c r="C55" s="67"/>
      <c r="D55" s="67"/>
      <c r="E55" s="67"/>
      <c r="F55" s="67"/>
      <c r="G55" s="67"/>
      <c r="H55" s="67"/>
      <c r="I55" s="51"/>
      <c r="J55" s="59"/>
      <c r="K55" s="50"/>
      <c r="L55" s="50"/>
      <c r="M55" s="50"/>
      <c r="N55" s="50"/>
      <c r="O55" s="50"/>
      <c r="P55" s="50"/>
      <c r="Q55" s="15"/>
    </row>
    <row r="56" spans="1:17" ht="12.75" customHeight="1">
      <c r="A56" s="55" t="e">
        <f>#REF!</f>
        <v>#REF!</v>
      </c>
      <c r="B56" s="56" t="s">
        <v>6</v>
      </c>
      <c r="C56" s="66" t="str">
        <f>[10]Ит.пр!C14</f>
        <v>БАЙХЕЛЬ Максим Романович</v>
      </c>
      <c r="D56" s="66" t="str">
        <f>[10]Ит.пр!D14</f>
        <v>2006, мс</v>
      </c>
      <c r="E56" s="66" t="str">
        <f>[10]Ит.пр!E14</f>
        <v>СФО</v>
      </c>
      <c r="F56" s="66" t="str">
        <f>[10]Ит.пр!F14</f>
        <v xml:space="preserve">Кемеровская, Шерегеш, </v>
      </c>
      <c r="G56" s="66">
        <f>[10]Ит.пр!G14</f>
        <v>0</v>
      </c>
      <c r="H56" s="66" t="str">
        <f>[10]Ит.пр!H14</f>
        <v>Созыгашев В.Г.</v>
      </c>
      <c r="I56" s="51" t="e">
        <f>#REF!</f>
        <v>#REF!</v>
      </c>
      <c r="J56" s="56" t="s">
        <v>6</v>
      </c>
      <c r="K56" s="49" t="str">
        <f>[2]Ит.пр!C14</f>
        <v>ТЫДЫКОВ Денис Карамаевич</v>
      </c>
      <c r="L56" s="49" t="str">
        <f>[2]Ит.пр!D14</f>
        <v>2006, мс</v>
      </c>
      <c r="M56" s="49" t="str">
        <f>[2]Ит.пр!E14</f>
        <v>СФО</v>
      </c>
      <c r="N56" s="49" t="str">
        <f>[2]Ит.пр!F14</f>
        <v xml:space="preserve">Р.Алтай, Шебалино, </v>
      </c>
      <c r="O56" s="49">
        <f>[2]Ит.пр!G14</f>
        <v>0</v>
      </c>
      <c r="P56" s="49" t="str">
        <f>[2]Ит.пр!H14</f>
        <v>Чилбаков</v>
      </c>
      <c r="Q56" s="15"/>
    </row>
    <row r="57" spans="1:17" ht="12.75" customHeight="1" thickBot="1">
      <c r="A57" s="55"/>
      <c r="B57" s="57"/>
      <c r="C57" s="67"/>
      <c r="D57" s="67"/>
      <c r="E57" s="67"/>
      <c r="F57" s="67"/>
      <c r="G57" s="67"/>
      <c r="H57" s="67"/>
      <c r="I57" s="51"/>
      <c r="J57" s="57"/>
      <c r="K57" s="50"/>
      <c r="L57" s="50"/>
      <c r="M57" s="50"/>
      <c r="N57" s="50"/>
      <c r="O57" s="50"/>
      <c r="P57" s="50"/>
      <c r="Q57" s="15"/>
    </row>
    <row r="58" spans="1:17" ht="12.75" customHeight="1">
      <c r="A58" s="55" t="e">
        <f>#REF!</f>
        <v>#REF!</v>
      </c>
      <c r="B58" s="57" t="s">
        <v>6</v>
      </c>
      <c r="C58" s="66" t="str">
        <f>[10]Ит.пр!C16</f>
        <v>ДЖАНАБЕКОВ Динис</v>
      </c>
      <c r="D58" s="66" t="str">
        <f>[10]Ит.пр!D16</f>
        <v>2006, мс</v>
      </c>
      <c r="E58" s="66" t="str">
        <f>[10]Ит.пр!E16</f>
        <v>СФО</v>
      </c>
      <c r="F58" s="66" t="str">
        <f>[10]Ит.пр!F16</f>
        <v xml:space="preserve">Р.Алтай, Кош-Агач, </v>
      </c>
      <c r="G58" s="66">
        <f>[10]Ит.пр!G16</f>
        <v>0</v>
      </c>
      <c r="H58" s="66" t="str">
        <f>[10]Ит.пр!H16</f>
        <v>Нукеев</v>
      </c>
      <c r="I58" s="51" t="e">
        <f>#REF!</f>
        <v>#REF!</v>
      </c>
      <c r="J58" s="57" t="s">
        <v>6</v>
      </c>
      <c r="K58" s="49" t="str">
        <f>[2]Ит.пр!C16</f>
        <v>КИСЕЛЕВ Егор Сергеевич</v>
      </c>
      <c r="L58" s="49" t="str">
        <f>[2]Ит.пр!D16</f>
        <v>2006, 1р</v>
      </c>
      <c r="M58" s="49" t="str">
        <f>[2]Ит.пр!E16</f>
        <v>СФО</v>
      </c>
      <c r="N58" s="49" t="str">
        <f>[2]Ит.пр!F16</f>
        <v xml:space="preserve">Алтайский, Заринск, </v>
      </c>
      <c r="O58" s="49">
        <f>[2]Ит.пр!G16</f>
        <v>0</v>
      </c>
      <c r="P58" s="49" t="str">
        <f>[2]Ит.пр!H16</f>
        <v>Казанцев</v>
      </c>
      <c r="Q58" s="15"/>
    </row>
    <row r="59" spans="1:17" ht="12.75" customHeight="1" thickBot="1">
      <c r="A59" s="55"/>
      <c r="B59" s="61"/>
      <c r="C59" s="67"/>
      <c r="D59" s="67"/>
      <c r="E59" s="67"/>
      <c r="F59" s="67"/>
      <c r="G59" s="67"/>
      <c r="H59" s="67"/>
      <c r="I59" s="51"/>
      <c r="J59" s="57"/>
      <c r="K59" s="50"/>
      <c r="L59" s="50"/>
      <c r="M59" s="50"/>
      <c r="N59" s="50"/>
      <c r="O59" s="50"/>
      <c r="P59" s="50"/>
      <c r="Q59" s="15"/>
    </row>
    <row r="60" spans="1:17" ht="10.5" customHeight="1" thickBot="1">
      <c r="B60" s="23" t="s">
        <v>15</v>
      </c>
      <c r="C60" s="16"/>
      <c r="D60" s="16"/>
      <c r="E60" s="16"/>
      <c r="F60" s="12"/>
      <c r="G60" s="12"/>
      <c r="H60" s="12"/>
      <c r="I60" s="15"/>
      <c r="J60" s="37"/>
      <c r="K60" s="35"/>
      <c r="L60" s="35"/>
      <c r="M60" s="35"/>
      <c r="N60" s="36"/>
      <c r="O60" s="36"/>
      <c r="P60" s="36"/>
      <c r="Q60" s="15"/>
    </row>
    <row r="61" spans="1:17" ht="11.45" customHeight="1">
      <c r="A61" s="55" t="e">
        <f>#REF!</f>
        <v>#REF!</v>
      </c>
      <c r="B61" s="64" t="s">
        <v>3</v>
      </c>
      <c r="C61" s="49" t="str">
        <f>[3]Ит.пр!C6</f>
        <v>ЗЯБЛИЦКИЙ Данил Леонидович</v>
      </c>
      <c r="D61" s="49" t="str">
        <f>[3]Ит.пр!D6</f>
        <v>2006, мсмк</v>
      </c>
      <c r="E61" s="49" t="str">
        <f>[3]Ит.пр!E6</f>
        <v>СФО</v>
      </c>
      <c r="F61" s="49" t="str">
        <f>[3]Ит.пр!F6</f>
        <v xml:space="preserve">Курганская, Чемал, </v>
      </c>
      <c r="G61" s="49">
        <f>[3]Ит.пр!G6</f>
        <v>0</v>
      </c>
      <c r="H61" s="49" t="str">
        <f>[3]Ит.пр!H6</f>
        <v>Ялбаков</v>
      </c>
      <c r="I61" s="51"/>
      <c r="J61" s="38"/>
      <c r="K61" s="39"/>
      <c r="L61" s="39"/>
      <c r="M61" s="39"/>
      <c r="N61" s="39"/>
      <c r="O61" s="39"/>
      <c r="P61" s="39"/>
      <c r="Q61" s="15"/>
    </row>
    <row r="62" spans="1:17" ht="11.45" customHeight="1" thickBot="1">
      <c r="A62" s="55"/>
      <c r="B62" s="65"/>
      <c r="C62" s="50"/>
      <c r="D62" s="50"/>
      <c r="E62" s="50"/>
      <c r="F62" s="50"/>
      <c r="G62" s="50"/>
      <c r="H62" s="50"/>
      <c r="I62" s="51"/>
      <c r="J62" s="38"/>
      <c r="K62" s="52" t="s">
        <v>16</v>
      </c>
      <c r="L62" s="52"/>
      <c r="M62" s="7"/>
      <c r="N62" s="7"/>
      <c r="O62" s="53" t="s">
        <v>17</v>
      </c>
      <c r="P62" s="53"/>
      <c r="Q62" s="15"/>
    </row>
    <row r="63" spans="1:17" ht="11.45" customHeight="1">
      <c r="A63" s="55" t="e">
        <f>#REF!</f>
        <v>#REF!</v>
      </c>
      <c r="B63" s="62" t="s">
        <v>4</v>
      </c>
      <c r="C63" s="49" t="str">
        <f>[3]Ит.пр!C8</f>
        <v>АКАТАЕВ Мирлан Канашевич</v>
      </c>
      <c r="D63" s="49" t="str">
        <f>[3]Ит.пр!D8</f>
        <v>2006, мс</v>
      </c>
      <c r="E63" s="49" t="str">
        <f>[3]Ит.пр!E8</f>
        <v>СФО</v>
      </c>
      <c r="F63" s="49" t="str">
        <f>[3]Ит.пр!F8</f>
        <v xml:space="preserve">Р.Саха, Кош-Агач, </v>
      </c>
      <c r="G63" s="49">
        <f>[3]Ит.пр!G8</f>
        <v>0</v>
      </c>
      <c r="H63" s="49" t="str">
        <f>[3]Ит.пр!H8</f>
        <v>Нукеев</v>
      </c>
      <c r="I63" s="51"/>
      <c r="J63" s="38"/>
      <c r="K63" s="52"/>
      <c r="L63" s="52"/>
      <c r="M63" s="8"/>
      <c r="N63" s="8"/>
      <c r="O63" s="103" t="s">
        <v>18</v>
      </c>
      <c r="P63" s="103"/>
      <c r="Q63" s="7"/>
    </row>
    <row r="64" spans="1:17" ht="11.45" customHeight="1" thickBot="1">
      <c r="A64" s="55"/>
      <c r="B64" s="62"/>
      <c r="C64" s="50"/>
      <c r="D64" s="50"/>
      <c r="E64" s="50"/>
      <c r="F64" s="50"/>
      <c r="G64" s="50"/>
      <c r="H64" s="50"/>
      <c r="I64" s="51"/>
      <c r="J64" s="38"/>
      <c r="K64" s="15"/>
      <c r="L64" s="15"/>
      <c r="M64" s="15"/>
      <c r="N64" s="15"/>
      <c r="O64" s="45"/>
      <c r="P64" s="45"/>
      <c r="Q64" s="8"/>
    </row>
    <row r="65" spans="1:17" ht="11.45" customHeight="1">
      <c r="A65" s="55" t="e">
        <f>#REF!</f>
        <v>#REF!</v>
      </c>
      <c r="B65" s="58" t="s">
        <v>5</v>
      </c>
      <c r="C65" s="49" t="str">
        <f>[3]Ит.пр!C10</f>
        <v>ЧАШКОВ Иван Денисович</v>
      </c>
      <c r="D65" s="49" t="str">
        <f>[3]Ит.пр!D10</f>
        <v>2006, кмс</v>
      </c>
      <c r="E65" s="49" t="str">
        <f>[3]Ит.пр!E10</f>
        <v>СФО</v>
      </c>
      <c r="F65" s="49" t="str">
        <f>[3]Ит.пр!F10</f>
        <v xml:space="preserve">Р.Хакасия, Майма, </v>
      </c>
      <c r="G65" s="49">
        <f>[3]Ит.пр!G10</f>
        <v>0</v>
      </c>
      <c r="H65" s="49" t="str">
        <f>[3]Ит.пр!H10</f>
        <v>Емельянов А.А.</v>
      </c>
      <c r="I65" s="60"/>
      <c r="J65" s="38"/>
      <c r="K65" s="15"/>
      <c r="L65" s="15"/>
      <c r="M65" s="15"/>
      <c r="N65" s="15"/>
      <c r="O65" s="45"/>
      <c r="P65" s="45"/>
      <c r="Q65" s="15"/>
    </row>
    <row r="66" spans="1:17" ht="11.45" customHeight="1" thickBot="1">
      <c r="A66" s="55"/>
      <c r="B66" s="58"/>
      <c r="C66" s="50"/>
      <c r="D66" s="50"/>
      <c r="E66" s="50"/>
      <c r="F66" s="50"/>
      <c r="G66" s="50"/>
      <c r="H66" s="50"/>
      <c r="I66" s="60"/>
      <c r="J66" s="38"/>
      <c r="K66" s="46" t="s">
        <v>21</v>
      </c>
      <c r="L66" s="46"/>
      <c r="M66" s="34"/>
      <c r="N66" s="32"/>
      <c r="O66" s="47" t="s">
        <v>19</v>
      </c>
      <c r="P66" s="47"/>
      <c r="Q66" s="15"/>
    </row>
    <row r="67" spans="1:17" ht="11.45" customHeight="1">
      <c r="A67" s="55" t="e">
        <f>#REF!</f>
        <v>#REF!</v>
      </c>
      <c r="B67" s="58" t="s">
        <v>5</v>
      </c>
      <c r="C67" s="49" t="str">
        <f>[3]Ит.пр!C12</f>
        <v>БАЙХЕЛЬ Максим Романович</v>
      </c>
      <c r="D67" s="49" t="str">
        <f>[3]Ит.пр!D12</f>
        <v>2006, мс</v>
      </c>
      <c r="E67" s="49" t="str">
        <f>[3]Ит.пр!E12</f>
        <v>СФО</v>
      </c>
      <c r="F67" s="49" t="str">
        <f>[3]Ит.пр!F12</f>
        <v xml:space="preserve">Кемеровская, Шерегеш, </v>
      </c>
      <c r="G67" s="49">
        <f>[3]Ит.пр!G12</f>
        <v>0</v>
      </c>
      <c r="H67" s="49" t="str">
        <f>[3]Ит.пр!H12</f>
        <v>Созыгашев В.Г.</v>
      </c>
      <c r="I67" s="60"/>
      <c r="J67" s="38"/>
      <c r="K67" s="46"/>
      <c r="L67" s="46"/>
      <c r="M67" s="34"/>
      <c r="N67" s="32"/>
      <c r="O67" s="48" t="s">
        <v>20</v>
      </c>
      <c r="P67" s="48"/>
      <c r="Q67" s="54"/>
    </row>
    <row r="68" spans="1:17" ht="11.45" customHeight="1" thickBot="1">
      <c r="A68" s="55"/>
      <c r="B68" s="59"/>
      <c r="C68" s="50"/>
      <c r="D68" s="50"/>
      <c r="E68" s="50"/>
      <c r="F68" s="50"/>
      <c r="G68" s="50"/>
      <c r="H68" s="50"/>
      <c r="I68" s="60"/>
      <c r="J68" s="38"/>
      <c r="K68" s="39"/>
      <c r="L68" s="39"/>
      <c r="M68" s="39"/>
      <c r="N68" s="39"/>
      <c r="O68" s="39"/>
      <c r="P68" s="39"/>
      <c r="Q68" s="54"/>
    </row>
    <row r="69" spans="1:17" ht="12.75" customHeight="1">
      <c r="A69" s="55" t="e">
        <f>#REF!</f>
        <v>#REF!</v>
      </c>
      <c r="B69" s="56" t="s">
        <v>6</v>
      </c>
      <c r="C69" s="49" t="str">
        <f>[3]Ит.пр!C14</f>
        <v>КЛИМОВ Андрей Алексеевич</v>
      </c>
      <c r="D69" s="49" t="str">
        <f>[3]Ит.пр!D14</f>
        <v>2006, мсмк</v>
      </c>
      <c r="E69" s="49" t="str">
        <f>[3]Ит.пр!E14</f>
        <v>СФО</v>
      </c>
      <c r="F69" s="49" t="str">
        <f>[3]Ит.пр!F14</f>
        <v xml:space="preserve">Р.Алтай, Горно-Алтайск, </v>
      </c>
      <c r="G69" s="49">
        <f>[3]Ит.пр!G14</f>
        <v>0</v>
      </c>
      <c r="H69" s="49" t="str">
        <f>[3]Ит.пр!H14</f>
        <v>Чистяков А.Б.</v>
      </c>
      <c r="I69" s="51"/>
      <c r="J69" s="38"/>
      <c r="K69" s="39"/>
      <c r="L69" s="39"/>
      <c r="M69" s="39"/>
      <c r="N69" s="39"/>
      <c r="O69" s="39"/>
      <c r="P69" s="39"/>
      <c r="Q69" s="7"/>
    </row>
    <row r="70" spans="1:17" ht="12.75" customHeight="1" thickBot="1">
      <c r="A70" s="55"/>
      <c r="B70" s="57"/>
      <c r="C70" s="50"/>
      <c r="D70" s="50"/>
      <c r="E70" s="50"/>
      <c r="F70" s="50"/>
      <c r="G70" s="50"/>
      <c r="H70" s="50"/>
      <c r="I70" s="51"/>
      <c r="J70" s="38"/>
      <c r="K70" s="39"/>
      <c r="L70" s="39"/>
      <c r="M70" s="39"/>
      <c r="N70" s="39"/>
      <c r="O70" s="39"/>
      <c r="P70" s="39"/>
      <c r="Q70" s="8"/>
    </row>
    <row r="71" spans="1:17" ht="12.75" customHeight="1">
      <c r="A71" s="55" t="e">
        <f>#REF!</f>
        <v>#REF!</v>
      </c>
      <c r="B71" s="57" t="s">
        <v>6</v>
      </c>
      <c r="C71" s="49" t="str">
        <f>[3]Ит.пр!C16</f>
        <v>ЧОЧКИН Ринатрасулович</v>
      </c>
      <c r="D71" s="49" t="str">
        <f>[3]Ит.пр!D16</f>
        <v>2006, мсмк</v>
      </c>
      <c r="E71" s="49" t="str">
        <f>[3]Ит.пр!E16</f>
        <v>СФО</v>
      </c>
      <c r="F71" s="49" t="str">
        <f>[3]Ит.пр!F16</f>
        <v xml:space="preserve">Р.Алтай, Онгудай, </v>
      </c>
      <c r="G71" s="49">
        <f>[3]Ит.пр!G16</f>
        <v>0</v>
      </c>
      <c r="H71" s="49" t="str">
        <f>[3]Ит.пр!H16</f>
        <v>Ялчин С.П.</v>
      </c>
      <c r="I71" s="51"/>
      <c r="J71" s="38"/>
      <c r="K71" s="39"/>
      <c r="L71" s="39"/>
      <c r="M71" s="39"/>
      <c r="N71" s="39"/>
      <c r="O71" s="39"/>
      <c r="P71" s="39"/>
      <c r="Q71" s="15"/>
    </row>
    <row r="72" spans="1:17" ht="12.75" customHeight="1" thickBot="1">
      <c r="A72" s="55"/>
      <c r="B72" s="61"/>
      <c r="C72" s="50"/>
      <c r="D72" s="50"/>
      <c r="E72" s="50"/>
      <c r="F72" s="50"/>
      <c r="G72" s="50"/>
      <c r="H72" s="50"/>
      <c r="I72" s="51"/>
      <c r="J72" s="38"/>
      <c r="K72" s="39"/>
      <c r="L72" s="39"/>
      <c r="M72" s="39"/>
      <c r="N72" s="39"/>
      <c r="O72" s="39"/>
      <c r="P72" s="39"/>
      <c r="Q72" s="15"/>
    </row>
    <row r="73" spans="1:17">
      <c r="G73" s="13"/>
      <c r="J73" s="1"/>
      <c r="K73" s="18"/>
      <c r="L73" s="18"/>
      <c r="M73" s="18"/>
      <c r="N73" s="18"/>
      <c r="O73" s="18"/>
      <c r="P73" s="18"/>
    </row>
    <row r="74" spans="1:17" ht="12.75" customHeight="1">
      <c r="B74" s="4"/>
      <c r="C74" s="52"/>
      <c r="D74" s="52"/>
      <c r="E74" s="7"/>
      <c r="F74" s="7"/>
      <c r="G74" s="53"/>
      <c r="H74" s="53"/>
      <c r="K74" s="15"/>
      <c r="L74" s="15"/>
      <c r="M74" s="15"/>
      <c r="N74" s="15"/>
      <c r="O74" s="15"/>
      <c r="P74" s="15"/>
    </row>
    <row r="75" spans="1:17" ht="12.75" customHeight="1">
      <c r="B75" s="4"/>
      <c r="C75" s="52"/>
      <c r="D75" s="52"/>
      <c r="E75" s="8"/>
      <c r="F75" s="8"/>
      <c r="G75" s="45"/>
      <c r="H75" s="45"/>
    </row>
    <row r="76" spans="1:17" ht="12.75" customHeight="1">
      <c r="B76" s="15"/>
      <c r="C76" s="15"/>
      <c r="D76" s="15"/>
      <c r="E76" s="15"/>
      <c r="F76" s="15"/>
      <c r="G76" s="45"/>
      <c r="H76" s="45"/>
    </row>
    <row r="77" spans="1:17" ht="12.75" customHeight="1">
      <c r="B77" s="15"/>
      <c r="C77" s="15"/>
      <c r="D77" s="15"/>
      <c r="E77" s="15"/>
      <c r="F77" s="15"/>
      <c r="G77" s="45"/>
      <c r="H77" s="45"/>
      <c r="K77" s="27"/>
    </row>
    <row r="78" spans="1:17" ht="12.75" customHeight="1">
      <c r="B78" s="40"/>
      <c r="C78" s="46"/>
      <c r="D78" s="46"/>
      <c r="E78" s="29"/>
      <c r="F78" s="28"/>
      <c r="G78" s="47"/>
      <c r="H78" s="47"/>
    </row>
    <row r="79" spans="1:17" ht="12.75" customHeight="1">
      <c r="B79" s="40"/>
      <c r="C79" s="46"/>
      <c r="D79" s="46"/>
      <c r="E79" s="29"/>
      <c r="F79" s="28"/>
      <c r="G79" s="48"/>
      <c r="H79" s="48"/>
    </row>
    <row r="80" spans="1:17" ht="12.75" customHeight="1">
      <c r="B80" s="4"/>
      <c r="C80" s="8"/>
      <c r="D80" s="8"/>
      <c r="E80" s="8"/>
      <c r="F80" s="8"/>
      <c r="G80" s="9"/>
      <c r="H80" s="7"/>
    </row>
    <row r="81" spans="2:14">
      <c r="B81" s="15"/>
      <c r="C81" s="18"/>
      <c r="D81" s="18"/>
      <c r="E81" s="18"/>
      <c r="F81" s="18"/>
      <c r="G81" s="17"/>
      <c r="H81" s="8"/>
    </row>
    <row r="82" spans="2:14" ht="12.75" customHeight="1">
      <c r="B82" s="40"/>
      <c r="C82" s="41"/>
      <c r="D82" s="42"/>
      <c r="E82" s="22"/>
      <c r="F82" s="43"/>
      <c r="G82" s="44"/>
      <c r="H82" s="41"/>
      <c r="L82" s="1"/>
      <c r="M82" s="1"/>
      <c r="N82" s="1"/>
    </row>
    <row r="83" spans="2:14">
      <c r="B83" s="40"/>
      <c r="C83" s="41"/>
      <c r="D83" s="42"/>
      <c r="E83" s="22"/>
      <c r="F83" s="43"/>
      <c r="G83" s="44"/>
      <c r="H83" s="41"/>
      <c r="L83" s="1"/>
      <c r="M83" s="1"/>
      <c r="N83" s="1"/>
    </row>
    <row r="84" spans="2:14" ht="12.75" customHeight="1">
      <c r="B84" s="40"/>
      <c r="C84" s="41"/>
      <c r="D84" s="42"/>
      <c r="E84" s="22"/>
      <c r="F84" s="43"/>
      <c r="G84" s="44"/>
      <c r="H84" s="41"/>
    </row>
    <row r="85" spans="2:14">
      <c r="B85" s="40"/>
      <c r="C85" s="41"/>
      <c r="D85" s="42"/>
      <c r="E85" s="22"/>
      <c r="F85" s="43"/>
      <c r="G85" s="44"/>
      <c r="H85" s="41"/>
    </row>
    <row r="88" spans="2:14" ht="15.75">
      <c r="I88" s="5"/>
    </row>
    <row r="89" spans="2:14">
      <c r="I89" s="6"/>
    </row>
    <row r="90" spans="2:14">
      <c r="I90" s="6"/>
    </row>
    <row r="93" spans="2:14">
      <c r="K93" s="1"/>
    </row>
  </sheetData>
  <mergeCells count="486">
    <mergeCell ref="K62:L63"/>
    <mergeCell ref="O62:P62"/>
    <mergeCell ref="O63:P63"/>
    <mergeCell ref="O64:P64"/>
    <mergeCell ref="O65:P65"/>
    <mergeCell ref="O66:P66"/>
    <mergeCell ref="B84:B85"/>
    <mergeCell ref="C84:C85"/>
    <mergeCell ref="D84:D85"/>
    <mergeCell ref="F84:F85"/>
    <mergeCell ref="G84:G85"/>
    <mergeCell ref="H84:H85"/>
    <mergeCell ref="B82:B83"/>
    <mergeCell ref="C82:C83"/>
    <mergeCell ref="D82:D83"/>
    <mergeCell ref="F82:F83"/>
    <mergeCell ref="G82:G83"/>
    <mergeCell ref="H82:H83"/>
    <mergeCell ref="B78:B79"/>
    <mergeCell ref="G71:G72"/>
    <mergeCell ref="H71:H72"/>
    <mergeCell ref="I71:I72"/>
    <mergeCell ref="C74:D75"/>
    <mergeCell ref="G74:H74"/>
    <mergeCell ref="G75:H75"/>
    <mergeCell ref="G76:H76"/>
    <mergeCell ref="G77:H77"/>
    <mergeCell ref="C78:D79"/>
    <mergeCell ref="G78:H78"/>
    <mergeCell ref="G79:H79"/>
    <mergeCell ref="A71:A72"/>
    <mergeCell ref="B71:B72"/>
    <mergeCell ref="C71:C72"/>
    <mergeCell ref="D71:D72"/>
    <mergeCell ref="E71:E72"/>
    <mergeCell ref="F71:F72"/>
    <mergeCell ref="G69:G70"/>
    <mergeCell ref="H69:H70"/>
    <mergeCell ref="I69:I70"/>
    <mergeCell ref="G65:G66"/>
    <mergeCell ref="H65:H66"/>
    <mergeCell ref="I65:I66"/>
    <mergeCell ref="Q67:Q68"/>
    <mergeCell ref="A69:A70"/>
    <mergeCell ref="B69:B70"/>
    <mergeCell ref="C69:C70"/>
    <mergeCell ref="D69:D70"/>
    <mergeCell ref="E69:E70"/>
    <mergeCell ref="F69:F70"/>
    <mergeCell ref="G67:G68"/>
    <mergeCell ref="H67:H68"/>
    <mergeCell ref="I67:I68"/>
    <mergeCell ref="K66:L67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G63:G64"/>
    <mergeCell ref="H63:H64"/>
    <mergeCell ref="I61:I62"/>
    <mergeCell ref="I63:I64"/>
    <mergeCell ref="A61:A62"/>
    <mergeCell ref="B61:B62"/>
    <mergeCell ref="C61:C62"/>
    <mergeCell ref="D61:D62"/>
    <mergeCell ref="E61:E62"/>
    <mergeCell ref="F61:F62"/>
    <mergeCell ref="G61:G62"/>
    <mergeCell ref="H61:H62"/>
    <mergeCell ref="I58:I59"/>
    <mergeCell ref="O56:O57"/>
    <mergeCell ref="P56:P57"/>
    <mergeCell ref="A58:A59"/>
    <mergeCell ref="B58:B59"/>
    <mergeCell ref="C58:C59"/>
    <mergeCell ref="D58:D59"/>
    <mergeCell ref="E58:E59"/>
    <mergeCell ref="F58:F59"/>
    <mergeCell ref="G58:G59"/>
    <mergeCell ref="H58:H59"/>
    <mergeCell ref="I56:I57"/>
    <mergeCell ref="J56:J57"/>
    <mergeCell ref="K56:K57"/>
    <mergeCell ref="L56:L57"/>
    <mergeCell ref="M56:M57"/>
    <mergeCell ref="N56:N57"/>
    <mergeCell ref="O58:O59"/>
    <mergeCell ref="P58:P59"/>
    <mergeCell ref="J58:J59"/>
    <mergeCell ref="K58:K59"/>
    <mergeCell ref="L58:L59"/>
    <mergeCell ref="M58:M59"/>
    <mergeCell ref="N58:N59"/>
    <mergeCell ref="A56:A57"/>
    <mergeCell ref="B56:B57"/>
    <mergeCell ref="C56:C57"/>
    <mergeCell ref="D56:D57"/>
    <mergeCell ref="E56:E57"/>
    <mergeCell ref="F56:F57"/>
    <mergeCell ref="G56:G57"/>
    <mergeCell ref="H56:H57"/>
    <mergeCell ref="I54:I55"/>
    <mergeCell ref="A54:A55"/>
    <mergeCell ref="B54:B55"/>
    <mergeCell ref="C54:C55"/>
    <mergeCell ref="D54:D55"/>
    <mergeCell ref="E54:E55"/>
    <mergeCell ref="F54:F55"/>
    <mergeCell ref="G54:G55"/>
    <mergeCell ref="H54:H55"/>
    <mergeCell ref="K52:K53"/>
    <mergeCell ref="L52:L53"/>
    <mergeCell ref="M52:M53"/>
    <mergeCell ref="N52:N53"/>
    <mergeCell ref="O54:O55"/>
    <mergeCell ref="P54:P55"/>
    <mergeCell ref="J54:J55"/>
    <mergeCell ref="K54:K55"/>
    <mergeCell ref="L54:L55"/>
    <mergeCell ref="M54:M55"/>
    <mergeCell ref="N54:N55"/>
    <mergeCell ref="O52:O53"/>
    <mergeCell ref="P52:P53"/>
    <mergeCell ref="J52:J53"/>
    <mergeCell ref="I52:I53"/>
    <mergeCell ref="A52:A53"/>
    <mergeCell ref="B52:B53"/>
    <mergeCell ref="C52:C53"/>
    <mergeCell ref="D52:D53"/>
    <mergeCell ref="E52:E53"/>
    <mergeCell ref="F52:F53"/>
    <mergeCell ref="G52:G53"/>
    <mergeCell ref="H52:H53"/>
    <mergeCell ref="P48:P49"/>
    <mergeCell ref="J48:J49"/>
    <mergeCell ref="K48:K49"/>
    <mergeCell ref="L48:L49"/>
    <mergeCell ref="M48:M49"/>
    <mergeCell ref="N48:N49"/>
    <mergeCell ref="O50:O51"/>
    <mergeCell ref="P50:P51"/>
    <mergeCell ref="J50:J51"/>
    <mergeCell ref="K50:K51"/>
    <mergeCell ref="L50:L51"/>
    <mergeCell ref="M50:M51"/>
    <mergeCell ref="N50:N51"/>
    <mergeCell ref="A50:A51"/>
    <mergeCell ref="B50:B51"/>
    <mergeCell ref="C50:C51"/>
    <mergeCell ref="D50:D51"/>
    <mergeCell ref="E50:E51"/>
    <mergeCell ref="F50:F51"/>
    <mergeCell ref="G50:G51"/>
    <mergeCell ref="H50:H51"/>
    <mergeCell ref="I48:I49"/>
    <mergeCell ref="A48:A49"/>
    <mergeCell ref="B48:B49"/>
    <mergeCell ref="C48:C49"/>
    <mergeCell ref="D48:D49"/>
    <mergeCell ref="E48:E49"/>
    <mergeCell ref="F48:F49"/>
    <mergeCell ref="G48:G49"/>
    <mergeCell ref="H48:H49"/>
    <mergeCell ref="I50:I51"/>
    <mergeCell ref="I43:I44"/>
    <mergeCell ref="O41:O42"/>
    <mergeCell ref="C41:C42"/>
    <mergeCell ref="D41:D42"/>
    <mergeCell ref="E41:E42"/>
    <mergeCell ref="F41:F42"/>
    <mergeCell ref="G41:G42"/>
    <mergeCell ref="H41:H42"/>
    <mergeCell ref="O48:O49"/>
    <mergeCell ref="P41:P42"/>
    <mergeCell ref="A43:A44"/>
    <mergeCell ref="B43:B44"/>
    <mergeCell ref="C43:C44"/>
    <mergeCell ref="D43:D44"/>
    <mergeCell ref="E43:E44"/>
    <mergeCell ref="F43:F44"/>
    <mergeCell ref="G43:G44"/>
    <mergeCell ref="H43:H44"/>
    <mergeCell ref="I41:I42"/>
    <mergeCell ref="J41:J42"/>
    <mergeCell ref="K41:K42"/>
    <mergeCell ref="L41:L42"/>
    <mergeCell ref="M41:M42"/>
    <mergeCell ref="N41:N42"/>
    <mergeCell ref="O43:O44"/>
    <mergeCell ref="P43:P44"/>
    <mergeCell ref="J43:J44"/>
    <mergeCell ref="K43:K44"/>
    <mergeCell ref="L43:L44"/>
    <mergeCell ref="M43:M44"/>
    <mergeCell ref="N43:N44"/>
    <mergeCell ref="A41:A42"/>
    <mergeCell ref="B41:B42"/>
    <mergeCell ref="I39:I40"/>
    <mergeCell ref="O37:O38"/>
    <mergeCell ref="P37:P38"/>
    <mergeCell ref="A39:A40"/>
    <mergeCell ref="B39:B40"/>
    <mergeCell ref="C39:C40"/>
    <mergeCell ref="D39:D40"/>
    <mergeCell ref="E39:E40"/>
    <mergeCell ref="F39:F40"/>
    <mergeCell ref="G39:G40"/>
    <mergeCell ref="H39:H40"/>
    <mergeCell ref="I37:I38"/>
    <mergeCell ref="J37:J38"/>
    <mergeCell ref="K37:K38"/>
    <mergeCell ref="L37:L38"/>
    <mergeCell ref="M37:M38"/>
    <mergeCell ref="N37:N38"/>
    <mergeCell ref="O39:O40"/>
    <mergeCell ref="P39:P40"/>
    <mergeCell ref="J39:J40"/>
    <mergeCell ref="K39:K40"/>
    <mergeCell ref="L39:L40"/>
    <mergeCell ref="M39:M40"/>
    <mergeCell ref="N39:N40"/>
    <mergeCell ref="A37:A38"/>
    <mergeCell ref="B37:B38"/>
    <mergeCell ref="C37:C38"/>
    <mergeCell ref="D37:D38"/>
    <mergeCell ref="E37:E38"/>
    <mergeCell ref="F37:F38"/>
    <mergeCell ref="G37:G38"/>
    <mergeCell ref="H37:H38"/>
    <mergeCell ref="I35:I36"/>
    <mergeCell ref="P33:P34"/>
    <mergeCell ref="A35:A36"/>
    <mergeCell ref="B35:B36"/>
    <mergeCell ref="C35:C36"/>
    <mergeCell ref="D35:D36"/>
    <mergeCell ref="E35:E36"/>
    <mergeCell ref="F35:F36"/>
    <mergeCell ref="G35:G36"/>
    <mergeCell ref="H35:H36"/>
    <mergeCell ref="I33:I34"/>
    <mergeCell ref="J33:J34"/>
    <mergeCell ref="K33:K34"/>
    <mergeCell ref="L33:L34"/>
    <mergeCell ref="M33:M34"/>
    <mergeCell ref="N33:N34"/>
    <mergeCell ref="O35:O36"/>
    <mergeCell ref="P35:P36"/>
    <mergeCell ref="J35:J36"/>
    <mergeCell ref="K35:K36"/>
    <mergeCell ref="L35:L36"/>
    <mergeCell ref="M35:M36"/>
    <mergeCell ref="N35:N36"/>
    <mergeCell ref="A33:A34"/>
    <mergeCell ref="B33:B34"/>
    <mergeCell ref="C33:C34"/>
    <mergeCell ref="D33:D34"/>
    <mergeCell ref="E33:E34"/>
    <mergeCell ref="F33:F34"/>
    <mergeCell ref="G33:G34"/>
    <mergeCell ref="H33:H34"/>
    <mergeCell ref="I30:I31"/>
    <mergeCell ref="O28:O29"/>
    <mergeCell ref="C28:C29"/>
    <mergeCell ref="D28:D29"/>
    <mergeCell ref="E28:E29"/>
    <mergeCell ref="F28:F29"/>
    <mergeCell ref="G28:G29"/>
    <mergeCell ref="H28:H29"/>
    <mergeCell ref="O33:O34"/>
    <mergeCell ref="P28:P29"/>
    <mergeCell ref="A30:A31"/>
    <mergeCell ref="B30:B31"/>
    <mergeCell ref="C30:C31"/>
    <mergeCell ref="D30:D31"/>
    <mergeCell ref="E30:E31"/>
    <mergeCell ref="F30:F31"/>
    <mergeCell ref="G30:G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J30:J31"/>
    <mergeCell ref="K30:K31"/>
    <mergeCell ref="L30:L31"/>
    <mergeCell ref="M30:M31"/>
    <mergeCell ref="N30:N31"/>
    <mergeCell ref="A28:A29"/>
    <mergeCell ref="B28:B29"/>
    <mergeCell ref="I26:I27"/>
    <mergeCell ref="O24:O25"/>
    <mergeCell ref="P24:P25"/>
    <mergeCell ref="A26:A27"/>
    <mergeCell ref="B26:B27"/>
    <mergeCell ref="C26:C27"/>
    <mergeCell ref="D26:D27"/>
    <mergeCell ref="E26:E27"/>
    <mergeCell ref="F26:F27"/>
    <mergeCell ref="G26:G27"/>
    <mergeCell ref="H26:H27"/>
    <mergeCell ref="I24:I25"/>
    <mergeCell ref="J24:J25"/>
    <mergeCell ref="K24:K25"/>
    <mergeCell ref="L24:L25"/>
    <mergeCell ref="M24:M25"/>
    <mergeCell ref="N24:N25"/>
    <mergeCell ref="O26:O27"/>
    <mergeCell ref="P26:P27"/>
    <mergeCell ref="J26:J27"/>
    <mergeCell ref="K26:K27"/>
    <mergeCell ref="L26:L27"/>
    <mergeCell ref="M26:M27"/>
    <mergeCell ref="N26:N27"/>
    <mergeCell ref="A24:A25"/>
    <mergeCell ref="B24:B25"/>
    <mergeCell ref="C24:C25"/>
    <mergeCell ref="D24:D25"/>
    <mergeCell ref="E24:E25"/>
    <mergeCell ref="F24:F25"/>
    <mergeCell ref="G24:G25"/>
    <mergeCell ref="H24:H25"/>
    <mergeCell ref="I22:I23"/>
    <mergeCell ref="P20:P21"/>
    <mergeCell ref="A22:A23"/>
    <mergeCell ref="B22:B23"/>
    <mergeCell ref="C22:C23"/>
    <mergeCell ref="D22:D23"/>
    <mergeCell ref="E22:E23"/>
    <mergeCell ref="F22:F23"/>
    <mergeCell ref="G22:G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J22:J23"/>
    <mergeCell ref="K22:K23"/>
    <mergeCell ref="L22:L23"/>
    <mergeCell ref="M22:M23"/>
    <mergeCell ref="N22:N23"/>
    <mergeCell ref="A20:A21"/>
    <mergeCell ref="B20:B21"/>
    <mergeCell ref="C20:C21"/>
    <mergeCell ref="D20:D21"/>
    <mergeCell ref="E20:E21"/>
    <mergeCell ref="F20:F21"/>
    <mergeCell ref="G20:G21"/>
    <mergeCell ref="H20:H21"/>
    <mergeCell ref="I17:I18"/>
    <mergeCell ref="O15:O16"/>
    <mergeCell ref="C15:C16"/>
    <mergeCell ref="D15:D16"/>
    <mergeCell ref="E15:E16"/>
    <mergeCell ref="F15:F16"/>
    <mergeCell ref="G15:G16"/>
    <mergeCell ref="H15:H16"/>
    <mergeCell ref="O20:O21"/>
    <mergeCell ref="P15:P16"/>
    <mergeCell ref="A17:A18"/>
    <mergeCell ref="B17:B18"/>
    <mergeCell ref="C17:C18"/>
    <mergeCell ref="D17:D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O17:O18"/>
    <mergeCell ref="P17:P18"/>
    <mergeCell ref="J17:J18"/>
    <mergeCell ref="K17:K18"/>
    <mergeCell ref="L17:L18"/>
    <mergeCell ref="M17:M18"/>
    <mergeCell ref="N17:N18"/>
    <mergeCell ref="A15:A16"/>
    <mergeCell ref="B15:B16"/>
    <mergeCell ref="I13:I14"/>
    <mergeCell ref="O11:O12"/>
    <mergeCell ref="P11:P12"/>
    <mergeCell ref="A13:A14"/>
    <mergeCell ref="B13:B14"/>
    <mergeCell ref="C13:C14"/>
    <mergeCell ref="D13:D14"/>
    <mergeCell ref="E13:E14"/>
    <mergeCell ref="F13:F14"/>
    <mergeCell ref="G13:G14"/>
    <mergeCell ref="H13:H14"/>
    <mergeCell ref="I11:I12"/>
    <mergeCell ref="J11:J12"/>
    <mergeCell ref="K11:K12"/>
    <mergeCell ref="L11:L12"/>
    <mergeCell ref="M11:M12"/>
    <mergeCell ref="N11:N12"/>
    <mergeCell ref="O13:O14"/>
    <mergeCell ref="P13:P14"/>
    <mergeCell ref="J13:J14"/>
    <mergeCell ref="K13:K14"/>
    <mergeCell ref="L13:L14"/>
    <mergeCell ref="M13:M14"/>
    <mergeCell ref="N13:N14"/>
    <mergeCell ref="A7:A8"/>
    <mergeCell ref="A11:A12"/>
    <mergeCell ref="B11:B12"/>
    <mergeCell ref="C11:C12"/>
    <mergeCell ref="D11:D12"/>
    <mergeCell ref="E11:E12"/>
    <mergeCell ref="F11:F12"/>
    <mergeCell ref="G11:G12"/>
    <mergeCell ref="H11:H12"/>
    <mergeCell ref="B7:B8"/>
    <mergeCell ref="C7:C8"/>
    <mergeCell ref="D7:D8"/>
    <mergeCell ref="E7:E8"/>
    <mergeCell ref="F7:F8"/>
    <mergeCell ref="G7:G8"/>
    <mergeCell ref="H7:H8"/>
    <mergeCell ref="C9:C10"/>
    <mergeCell ref="D9:D10"/>
    <mergeCell ref="E9:E10"/>
    <mergeCell ref="F9:F10"/>
    <mergeCell ref="G9:G10"/>
    <mergeCell ref="H9:H10"/>
    <mergeCell ref="A9:A10"/>
    <mergeCell ref="B9:B10"/>
    <mergeCell ref="M7:M8"/>
    <mergeCell ref="N7:N8"/>
    <mergeCell ref="O9:O10"/>
    <mergeCell ref="P9:P10"/>
    <mergeCell ref="J9:J10"/>
    <mergeCell ref="K9:K10"/>
    <mergeCell ref="L9:L10"/>
    <mergeCell ref="M9:M10"/>
    <mergeCell ref="N9:N10"/>
    <mergeCell ref="O7:O8"/>
    <mergeCell ref="P7:P8"/>
    <mergeCell ref="O67:P67"/>
    <mergeCell ref="I7:I8"/>
    <mergeCell ref="J7:J8"/>
    <mergeCell ref="K7:K8"/>
    <mergeCell ref="I9:I10"/>
    <mergeCell ref="H5:H6"/>
    <mergeCell ref="A1:P1"/>
    <mergeCell ref="A2:P2"/>
    <mergeCell ref="A3:P3"/>
    <mergeCell ref="A4:P4"/>
    <mergeCell ref="B5:B6"/>
    <mergeCell ref="C5:C6"/>
    <mergeCell ref="D5:D6"/>
    <mergeCell ref="E5:E6"/>
    <mergeCell ref="F5:F6"/>
    <mergeCell ref="G5:G6"/>
    <mergeCell ref="O5:O6"/>
    <mergeCell ref="P5:P6"/>
    <mergeCell ref="J5:J6"/>
    <mergeCell ref="K5:K6"/>
    <mergeCell ref="L5:L6"/>
    <mergeCell ref="M5:M6"/>
    <mergeCell ref="N5:N6"/>
    <mergeCell ref="L7:L8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 3м</vt:lpstr>
      <vt:lpstr>до 5м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localadmin</cp:lastModifiedBy>
  <cp:lastPrinted>2017-06-24T15:48:42Z</cp:lastPrinted>
  <dcterms:created xsi:type="dcterms:W3CDTF">1996-10-08T23:32:33Z</dcterms:created>
  <dcterms:modified xsi:type="dcterms:W3CDTF">2017-06-24T15:48:44Z</dcterms:modified>
</cp:coreProperties>
</file>