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Бийск Ч — копия\Юн17-18\"/>
    </mc:Choice>
  </mc:AlternateContent>
  <bookViews>
    <workbookView xWindow="120" yWindow="120" windowWidth="9720" windowHeight="7320"/>
  </bookViews>
  <sheets>
    <sheet name="призеры" sheetId="3" r:id="rId1"/>
    <sheet name="1стр" sheetId="21" r:id="rId2"/>
    <sheet name="2стр" sheetId="22" r:id="rId3"/>
    <sheet name="ФИН" sheetId="2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Print_Area" localSheetId="1">'1стр'!$A$1:$I$91</definedName>
    <definedName name="_xlnm.Print_Area" localSheetId="2">'2стр'!$A$1:$I$91</definedName>
    <definedName name="_xlnm.Print_Area" localSheetId="0">призеры!$A$1:$I$91</definedName>
    <definedName name="_xlnm.Print_Area" localSheetId="3">ФИН!$A$1:$I$91</definedName>
  </definedNames>
  <calcPr calcId="152511"/>
</workbook>
</file>

<file path=xl/calcChain.xml><?xml version="1.0" encoding="utf-8"?>
<calcChain xmlns="http://schemas.openxmlformats.org/spreadsheetml/2006/main">
  <c r="H20" i="23" l="1"/>
  <c r="G20" i="23"/>
  <c r="F20" i="23"/>
  <c r="E20" i="23"/>
  <c r="D20" i="23"/>
  <c r="C20" i="23"/>
  <c r="H19" i="23"/>
  <c r="G19" i="23"/>
  <c r="F19" i="23"/>
  <c r="E19" i="23"/>
  <c r="D19" i="23"/>
  <c r="C19" i="23"/>
  <c r="H18" i="23"/>
  <c r="G18" i="23"/>
  <c r="F18" i="23"/>
  <c r="E18" i="23"/>
  <c r="D18" i="23"/>
  <c r="C18" i="23"/>
  <c r="H17" i="23"/>
  <c r="G17" i="23"/>
  <c r="F17" i="23"/>
  <c r="E17" i="23"/>
  <c r="D17" i="23"/>
  <c r="C17" i="23"/>
  <c r="H20" i="22"/>
  <c r="G20" i="22"/>
  <c r="F20" i="22"/>
  <c r="E20" i="22"/>
  <c r="D20" i="22"/>
  <c r="C20" i="22"/>
  <c r="H19" i="22"/>
  <c r="G19" i="22"/>
  <c r="F19" i="22"/>
  <c r="E19" i="22"/>
  <c r="D19" i="22"/>
  <c r="C19" i="22"/>
  <c r="H18" i="22"/>
  <c r="G18" i="22"/>
  <c r="F18" i="22"/>
  <c r="E18" i="22"/>
  <c r="D18" i="22"/>
  <c r="C18" i="22"/>
  <c r="H17" i="22"/>
  <c r="G17" i="22"/>
  <c r="F17" i="22"/>
  <c r="E17" i="22"/>
  <c r="D17" i="22"/>
  <c r="C17" i="22"/>
  <c r="H16" i="22"/>
  <c r="G16" i="22"/>
  <c r="F16" i="22"/>
  <c r="E16" i="22"/>
  <c r="D16" i="22"/>
  <c r="C16" i="22"/>
  <c r="H15" i="22"/>
  <c r="G15" i="22"/>
  <c r="F15" i="22"/>
  <c r="E15" i="22"/>
  <c r="D15" i="22"/>
  <c r="C15" i="22"/>
  <c r="H20" i="21"/>
  <c r="F20" i="21"/>
  <c r="E20" i="21"/>
  <c r="D20" i="21"/>
  <c r="C20" i="21"/>
  <c r="H19" i="21"/>
  <c r="F19" i="21"/>
  <c r="E19" i="21"/>
  <c r="D19" i="21"/>
  <c r="C19" i="21"/>
  <c r="H27" i="23" l="1"/>
  <c r="F27" i="23"/>
  <c r="E27" i="23"/>
  <c r="D27" i="23"/>
  <c r="C27" i="23"/>
  <c r="H26" i="23"/>
  <c r="F26" i="23"/>
  <c r="E26" i="23"/>
  <c r="D26" i="23"/>
  <c r="C26" i="23"/>
  <c r="H25" i="23"/>
  <c r="F25" i="23"/>
  <c r="E25" i="23"/>
  <c r="D25" i="23"/>
  <c r="C25" i="23"/>
  <c r="H24" i="23"/>
  <c r="F24" i="23"/>
  <c r="E24" i="23"/>
  <c r="D24" i="23"/>
  <c r="C24" i="23"/>
  <c r="H27" i="22"/>
  <c r="G27" i="22"/>
  <c r="F27" i="22"/>
  <c r="E27" i="22"/>
  <c r="D27" i="22"/>
  <c r="C27" i="22"/>
  <c r="H26" i="22"/>
  <c r="G26" i="22"/>
  <c r="F26" i="22"/>
  <c r="E26" i="22"/>
  <c r="D26" i="22"/>
  <c r="C26" i="22"/>
  <c r="H25" i="22"/>
  <c r="G25" i="22"/>
  <c r="F25" i="22"/>
  <c r="E25" i="22"/>
  <c r="D25" i="22"/>
  <c r="C25" i="22"/>
  <c r="H24" i="22"/>
  <c r="G24" i="22"/>
  <c r="F24" i="22"/>
  <c r="E24" i="22"/>
  <c r="D24" i="22"/>
  <c r="C24" i="22"/>
  <c r="H23" i="22"/>
  <c r="G23" i="22"/>
  <c r="F23" i="22"/>
  <c r="E23" i="22"/>
  <c r="D23" i="22"/>
  <c r="C23" i="22"/>
  <c r="H22" i="22"/>
  <c r="G22" i="22"/>
  <c r="F22" i="22"/>
  <c r="E22" i="22"/>
  <c r="D22" i="22"/>
  <c r="C22" i="22"/>
  <c r="H27" i="21"/>
  <c r="F27" i="21"/>
  <c r="E27" i="21"/>
  <c r="D27" i="21"/>
  <c r="C27" i="21"/>
  <c r="H26" i="21"/>
  <c r="F26" i="21"/>
  <c r="E26" i="21"/>
  <c r="D26" i="21"/>
  <c r="C26" i="21"/>
  <c r="F82" i="23"/>
  <c r="F81" i="23"/>
  <c r="F80" i="23"/>
  <c r="F79" i="23"/>
  <c r="B81" i="23"/>
  <c r="B79" i="23"/>
  <c r="A4" i="23"/>
  <c r="A3" i="23"/>
  <c r="F82" i="22"/>
  <c r="F81" i="22"/>
  <c r="F80" i="22"/>
  <c r="F79" i="22"/>
  <c r="B81" i="22"/>
  <c r="B79" i="22"/>
  <c r="A4" i="22"/>
  <c r="A3" i="22"/>
  <c r="F82" i="21"/>
  <c r="F81" i="21"/>
  <c r="F80" i="21"/>
  <c r="F79" i="21"/>
  <c r="B81" i="21"/>
  <c r="B79" i="21"/>
  <c r="A4" i="21"/>
  <c r="A3" i="21"/>
  <c r="A2" i="22" l="1"/>
  <c r="A2" i="21"/>
  <c r="A71" i="23"/>
  <c r="A64" i="23"/>
  <c r="A57" i="23"/>
  <c r="A50" i="23"/>
  <c r="A43" i="23"/>
  <c r="A36" i="23"/>
  <c r="A29" i="23"/>
  <c r="A22" i="23"/>
  <c r="A15" i="23"/>
  <c r="A8" i="23"/>
  <c r="A71" i="22"/>
  <c r="A64" i="22"/>
  <c r="A57" i="22"/>
  <c r="A50" i="22"/>
  <c r="A43" i="22"/>
  <c r="A36" i="21"/>
  <c r="A29" i="21"/>
  <c r="A22" i="21"/>
  <c r="A15" i="21"/>
  <c r="A8" i="21"/>
  <c r="E65" i="22"/>
  <c r="F65" i="22"/>
  <c r="H65" i="22"/>
  <c r="C66" i="22"/>
  <c r="D66" i="22"/>
  <c r="E66" i="22"/>
  <c r="F66" i="22"/>
  <c r="H66" i="22"/>
  <c r="C67" i="22"/>
  <c r="D67" i="22"/>
  <c r="E67" i="22"/>
  <c r="F67" i="22"/>
  <c r="H67" i="22"/>
  <c r="D64" i="23"/>
  <c r="E64" i="23"/>
  <c r="F64" i="23"/>
  <c r="H64" i="23"/>
  <c r="C64" i="23"/>
  <c r="C53" i="22"/>
  <c r="D53" i="22"/>
  <c r="E53" i="22"/>
  <c r="F53" i="22"/>
  <c r="H53" i="22"/>
  <c r="C36" i="23"/>
  <c r="C38" i="21"/>
  <c r="D38" i="21"/>
  <c r="E38" i="21"/>
  <c r="F38" i="21"/>
  <c r="H38" i="21"/>
  <c r="C39" i="21"/>
  <c r="D39" i="21"/>
  <c r="E39" i="21"/>
  <c r="F39" i="21"/>
  <c r="H39" i="21"/>
  <c r="D36" i="23"/>
  <c r="E36" i="23"/>
  <c r="F36" i="21"/>
  <c r="H36" i="21"/>
  <c r="C22" i="21"/>
  <c r="F23" i="21"/>
  <c r="H23" i="21"/>
  <c r="C24" i="21"/>
  <c r="D24" i="21"/>
  <c r="E24" i="21"/>
  <c r="F24" i="21"/>
  <c r="H24" i="21"/>
  <c r="C25" i="21"/>
  <c r="D25" i="21"/>
  <c r="E25" i="21"/>
  <c r="F25" i="21"/>
  <c r="H25" i="21"/>
  <c r="D22" i="23"/>
  <c r="E22" i="21"/>
  <c r="F22" i="21"/>
  <c r="H22" i="23"/>
  <c r="E23" i="21" l="1"/>
  <c r="D23" i="21"/>
  <c r="F64" i="22"/>
  <c r="F22" i="23"/>
  <c r="H22" i="21"/>
  <c r="E22" i="23"/>
  <c r="C64" i="22"/>
  <c r="H64" i="22"/>
  <c r="C23" i="21"/>
  <c r="D22" i="21"/>
  <c r="E64" i="22"/>
  <c r="C65" i="22"/>
  <c r="D65" i="22"/>
  <c r="D64" i="22"/>
  <c r="C22" i="23"/>
  <c r="F37" i="21"/>
  <c r="D36" i="21"/>
  <c r="C37" i="21"/>
  <c r="C36" i="21"/>
  <c r="F36" i="23"/>
  <c r="E36" i="21"/>
  <c r="H36" i="23"/>
  <c r="H37" i="21"/>
  <c r="E37" i="21"/>
  <c r="D37" i="21"/>
  <c r="H13" i="23" l="1"/>
  <c r="F13" i="23"/>
  <c r="E13" i="23"/>
  <c r="D13" i="23"/>
  <c r="C13" i="23"/>
  <c r="H12" i="23"/>
  <c r="F12" i="23"/>
  <c r="E12" i="23"/>
  <c r="D12" i="23"/>
  <c r="C12" i="23"/>
  <c r="H11" i="23"/>
  <c r="F11" i="23"/>
  <c r="E11" i="23"/>
  <c r="D11" i="23"/>
  <c r="C11" i="23"/>
  <c r="H10" i="23"/>
  <c r="F10" i="23"/>
  <c r="E10" i="23"/>
  <c r="D10" i="23"/>
  <c r="C10" i="23"/>
  <c r="H13" i="22"/>
  <c r="G13" i="22"/>
  <c r="F13" i="22"/>
  <c r="E13" i="22"/>
  <c r="D13" i="22"/>
  <c r="C13" i="22"/>
  <c r="H12" i="22"/>
  <c r="G12" i="22"/>
  <c r="F12" i="22"/>
  <c r="E12" i="22"/>
  <c r="D12" i="22"/>
  <c r="C12" i="22"/>
  <c r="H11" i="22"/>
  <c r="G11" i="22"/>
  <c r="F11" i="22"/>
  <c r="E11" i="22"/>
  <c r="D11" i="22"/>
  <c r="C11" i="22"/>
  <c r="H10" i="22"/>
  <c r="G10" i="22"/>
  <c r="F10" i="22"/>
  <c r="E10" i="22"/>
  <c r="D10" i="22"/>
  <c r="C10" i="22"/>
  <c r="H9" i="22"/>
  <c r="G9" i="22"/>
  <c r="F9" i="22"/>
  <c r="E9" i="22"/>
  <c r="D9" i="22"/>
  <c r="C9" i="22"/>
  <c r="H8" i="22"/>
  <c r="G8" i="22"/>
  <c r="F8" i="22"/>
  <c r="E8" i="22"/>
  <c r="D8" i="22"/>
  <c r="C8" i="22"/>
  <c r="H13" i="21"/>
  <c r="F13" i="21"/>
  <c r="E13" i="21"/>
  <c r="D13" i="21"/>
  <c r="C13" i="21"/>
  <c r="H12" i="21"/>
  <c r="F12" i="21"/>
  <c r="E12" i="21"/>
  <c r="D12" i="21"/>
  <c r="C12" i="21"/>
  <c r="I78" i="23" l="1"/>
  <c r="I77" i="23"/>
  <c r="H76" i="23"/>
  <c r="G76" i="23"/>
  <c r="F76" i="23"/>
  <c r="E76" i="23"/>
  <c r="D76" i="23"/>
  <c r="C76" i="23"/>
  <c r="H75" i="23"/>
  <c r="G75" i="23"/>
  <c r="F75" i="23"/>
  <c r="E75" i="23"/>
  <c r="D75" i="23"/>
  <c r="C75" i="23"/>
  <c r="H74" i="23"/>
  <c r="G74" i="23"/>
  <c r="F74" i="23"/>
  <c r="E74" i="23"/>
  <c r="D74" i="23"/>
  <c r="C74" i="23"/>
  <c r="H73" i="23"/>
  <c r="G73" i="23"/>
  <c r="F73" i="23"/>
  <c r="E73" i="23"/>
  <c r="D73" i="23"/>
  <c r="C73" i="23"/>
  <c r="H69" i="23"/>
  <c r="F69" i="23"/>
  <c r="E69" i="23"/>
  <c r="D69" i="23"/>
  <c r="C69" i="23"/>
  <c r="H68" i="23"/>
  <c r="F68" i="23"/>
  <c r="E68" i="23"/>
  <c r="D68" i="23"/>
  <c r="C68" i="23"/>
  <c r="H67" i="23"/>
  <c r="F67" i="23"/>
  <c r="E67" i="23"/>
  <c r="D67" i="23"/>
  <c r="C67" i="23"/>
  <c r="H66" i="23"/>
  <c r="F66" i="23"/>
  <c r="E66" i="23"/>
  <c r="D66" i="23"/>
  <c r="C66" i="23"/>
  <c r="H62" i="23"/>
  <c r="F62" i="23"/>
  <c r="E62" i="23"/>
  <c r="D62" i="23"/>
  <c r="C62" i="23"/>
  <c r="H61" i="23"/>
  <c r="F61" i="23"/>
  <c r="E61" i="23"/>
  <c r="D61" i="23"/>
  <c r="C61" i="23"/>
  <c r="H60" i="23"/>
  <c r="F60" i="23"/>
  <c r="E60" i="23"/>
  <c r="D60" i="23"/>
  <c r="C60" i="23"/>
  <c r="H59" i="23"/>
  <c r="F59" i="23"/>
  <c r="E59" i="23"/>
  <c r="D59" i="23"/>
  <c r="C59" i="23"/>
  <c r="H55" i="23"/>
  <c r="F55" i="23"/>
  <c r="E55" i="23"/>
  <c r="D55" i="23"/>
  <c r="C55" i="23"/>
  <c r="H54" i="23"/>
  <c r="F54" i="23"/>
  <c r="E54" i="23"/>
  <c r="D54" i="23"/>
  <c r="C54" i="23"/>
  <c r="H53" i="23"/>
  <c r="F53" i="23"/>
  <c r="E53" i="23"/>
  <c r="D53" i="23"/>
  <c r="C53" i="23"/>
  <c r="H52" i="23"/>
  <c r="F52" i="23"/>
  <c r="E52" i="23"/>
  <c r="D52" i="23"/>
  <c r="C52" i="23"/>
  <c r="H48" i="23"/>
  <c r="G48" i="23"/>
  <c r="F48" i="23"/>
  <c r="E48" i="23"/>
  <c r="D48" i="23"/>
  <c r="C48" i="23"/>
  <c r="H47" i="23"/>
  <c r="G47" i="23"/>
  <c r="F47" i="23"/>
  <c r="E47" i="23"/>
  <c r="D47" i="23"/>
  <c r="C47" i="23"/>
  <c r="H46" i="23"/>
  <c r="G46" i="23"/>
  <c r="F46" i="23"/>
  <c r="E46" i="23"/>
  <c r="D46" i="23"/>
  <c r="C46" i="23"/>
  <c r="H45" i="23"/>
  <c r="G45" i="23"/>
  <c r="F45" i="23"/>
  <c r="E45" i="23"/>
  <c r="D45" i="23"/>
  <c r="C45" i="23"/>
  <c r="H41" i="23"/>
  <c r="F41" i="23"/>
  <c r="E41" i="23"/>
  <c r="D41" i="23"/>
  <c r="C41" i="23"/>
  <c r="H40" i="23"/>
  <c r="F40" i="23"/>
  <c r="E40" i="23"/>
  <c r="D40" i="23"/>
  <c r="C40" i="23"/>
  <c r="H39" i="23"/>
  <c r="F39" i="23"/>
  <c r="E39" i="23"/>
  <c r="D39" i="23"/>
  <c r="C39" i="23"/>
  <c r="H38" i="23"/>
  <c r="F38" i="23"/>
  <c r="E38" i="23"/>
  <c r="D38" i="23"/>
  <c r="C38" i="23"/>
  <c r="H34" i="23"/>
  <c r="F34" i="23"/>
  <c r="E34" i="23"/>
  <c r="D34" i="23"/>
  <c r="C34" i="23"/>
  <c r="H33" i="23"/>
  <c r="F33" i="23"/>
  <c r="E33" i="23"/>
  <c r="D33" i="23"/>
  <c r="C33" i="23"/>
  <c r="H32" i="23"/>
  <c r="F32" i="23"/>
  <c r="E32" i="23"/>
  <c r="D32" i="23"/>
  <c r="C32" i="23"/>
  <c r="H31" i="23"/>
  <c r="F31" i="23"/>
  <c r="E31" i="23"/>
  <c r="D31" i="23"/>
  <c r="C31" i="23"/>
  <c r="I78" i="22"/>
  <c r="I77" i="22"/>
  <c r="H76" i="22"/>
  <c r="G76" i="22"/>
  <c r="F76" i="22"/>
  <c r="E76" i="22"/>
  <c r="D76" i="22"/>
  <c r="C76" i="22"/>
  <c r="H75" i="22"/>
  <c r="G75" i="22"/>
  <c r="F75" i="22"/>
  <c r="E75" i="22"/>
  <c r="D75" i="22"/>
  <c r="C75" i="22"/>
  <c r="H69" i="22"/>
  <c r="F69" i="22"/>
  <c r="E69" i="22"/>
  <c r="D69" i="22"/>
  <c r="C69" i="22"/>
  <c r="H68" i="22"/>
  <c r="F68" i="22"/>
  <c r="E68" i="22"/>
  <c r="D68" i="22"/>
  <c r="C68" i="22"/>
  <c r="H62" i="22"/>
  <c r="G62" i="22"/>
  <c r="F62" i="22"/>
  <c r="E62" i="22"/>
  <c r="D62" i="22"/>
  <c r="C62" i="22"/>
  <c r="H61" i="22"/>
  <c r="G61" i="22"/>
  <c r="F61" i="22"/>
  <c r="E61" i="22"/>
  <c r="D61" i="22"/>
  <c r="C61" i="22"/>
  <c r="H55" i="22"/>
  <c r="F55" i="22"/>
  <c r="E55" i="22"/>
  <c r="D55" i="22"/>
  <c r="C55" i="22"/>
  <c r="H54" i="22"/>
  <c r="F54" i="22"/>
  <c r="E54" i="22"/>
  <c r="D54" i="22"/>
  <c r="C54" i="22"/>
  <c r="H48" i="22"/>
  <c r="G48" i="22"/>
  <c r="F48" i="22"/>
  <c r="E48" i="22"/>
  <c r="D48" i="22"/>
  <c r="C48" i="22"/>
  <c r="H47" i="22"/>
  <c r="G47" i="22"/>
  <c r="F47" i="22"/>
  <c r="E47" i="22"/>
  <c r="D47" i="22"/>
  <c r="C47" i="22"/>
  <c r="H41" i="22"/>
  <c r="G41" i="22"/>
  <c r="F41" i="22"/>
  <c r="E41" i="22"/>
  <c r="D41" i="22"/>
  <c r="C41" i="22"/>
  <c r="H40" i="22"/>
  <c r="G40" i="22"/>
  <c r="F40" i="22"/>
  <c r="E40" i="22"/>
  <c r="D40" i="22"/>
  <c r="C40" i="22"/>
  <c r="H39" i="22"/>
  <c r="G39" i="22"/>
  <c r="F39" i="22"/>
  <c r="E39" i="22"/>
  <c r="D39" i="22"/>
  <c r="C39" i="22"/>
  <c r="H38" i="22"/>
  <c r="G38" i="22"/>
  <c r="F38" i="22"/>
  <c r="E38" i="22"/>
  <c r="D38" i="22"/>
  <c r="C38" i="22"/>
  <c r="H37" i="22"/>
  <c r="G37" i="22"/>
  <c r="F37" i="22"/>
  <c r="E37" i="22"/>
  <c r="D37" i="22"/>
  <c r="C37" i="22"/>
  <c r="H36" i="22"/>
  <c r="G36" i="22"/>
  <c r="F36" i="22"/>
  <c r="E36" i="22"/>
  <c r="D36" i="22"/>
  <c r="C36" i="22"/>
  <c r="H34" i="22"/>
  <c r="G34" i="22"/>
  <c r="F34" i="22"/>
  <c r="E34" i="22"/>
  <c r="D34" i="22"/>
  <c r="C34" i="22"/>
  <c r="H33" i="22"/>
  <c r="G33" i="22"/>
  <c r="F33" i="22"/>
  <c r="E33" i="22"/>
  <c r="D33" i="22"/>
  <c r="C33" i="22"/>
  <c r="H32" i="22"/>
  <c r="G32" i="22"/>
  <c r="F32" i="22"/>
  <c r="E32" i="22"/>
  <c r="D32" i="22"/>
  <c r="C32" i="22"/>
  <c r="H31" i="22"/>
  <c r="G31" i="22"/>
  <c r="F31" i="22"/>
  <c r="E31" i="22"/>
  <c r="D31" i="22"/>
  <c r="C31" i="22"/>
  <c r="H30" i="22"/>
  <c r="G30" i="22"/>
  <c r="F30" i="22"/>
  <c r="E30" i="22"/>
  <c r="D30" i="22"/>
  <c r="C30" i="22"/>
  <c r="H29" i="22"/>
  <c r="G29" i="22"/>
  <c r="F29" i="22"/>
  <c r="E29" i="22"/>
  <c r="D29" i="22"/>
  <c r="C29" i="22"/>
  <c r="I78" i="21"/>
  <c r="I77" i="21"/>
  <c r="H76" i="21"/>
  <c r="G76" i="21"/>
  <c r="F76" i="21"/>
  <c r="E76" i="21"/>
  <c r="D76" i="21"/>
  <c r="C76" i="21"/>
  <c r="H75" i="21"/>
  <c r="G75" i="21"/>
  <c r="F75" i="21"/>
  <c r="E75" i="21"/>
  <c r="D75" i="21"/>
  <c r="C75" i="21"/>
  <c r="H74" i="21"/>
  <c r="G74" i="21"/>
  <c r="F74" i="21"/>
  <c r="E74" i="21"/>
  <c r="D74" i="21"/>
  <c r="C74" i="21"/>
  <c r="H73" i="21"/>
  <c r="G73" i="21"/>
  <c r="F73" i="21"/>
  <c r="E73" i="21"/>
  <c r="D73" i="21"/>
  <c r="C73" i="21"/>
  <c r="H72" i="21"/>
  <c r="G72" i="21"/>
  <c r="F72" i="21"/>
  <c r="E72" i="21"/>
  <c r="D72" i="21"/>
  <c r="C72" i="21"/>
  <c r="H71" i="21"/>
  <c r="G71" i="21"/>
  <c r="F71" i="21"/>
  <c r="E71" i="21"/>
  <c r="D71" i="21"/>
  <c r="C71" i="21"/>
  <c r="H69" i="21"/>
  <c r="G69" i="21"/>
  <c r="F69" i="21"/>
  <c r="E69" i="21"/>
  <c r="D69" i="21"/>
  <c r="C69" i="21"/>
  <c r="H68" i="21"/>
  <c r="G68" i="21"/>
  <c r="F68" i="21"/>
  <c r="E68" i="21"/>
  <c r="D68" i="21"/>
  <c r="C68" i="21"/>
  <c r="H67" i="21"/>
  <c r="G67" i="21"/>
  <c r="F67" i="21"/>
  <c r="E67" i="21"/>
  <c r="D67" i="21"/>
  <c r="C67" i="21"/>
  <c r="H66" i="21"/>
  <c r="G66" i="21"/>
  <c r="F66" i="21"/>
  <c r="E66" i="21"/>
  <c r="D66" i="21"/>
  <c r="C66" i="21"/>
  <c r="H65" i="21"/>
  <c r="G65" i="21"/>
  <c r="F65" i="21"/>
  <c r="E65" i="21"/>
  <c r="D65" i="21"/>
  <c r="C65" i="21"/>
  <c r="H64" i="21"/>
  <c r="G64" i="21"/>
  <c r="F64" i="21"/>
  <c r="E64" i="21"/>
  <c r="D64" i="21"/>
  <c r="C64" i="21"/>
  <c r="H62" i="21"/>
  <c r="G62" i="21"/>
  <c r="F62" i="21"/>
  <c r="E62" i="21"/>
  <c r="D62" i="21"/>
  <c r="C62" i="21"/>
  <c r="H61" i="21"/>
  <c r="G61" i="21"/>
  <c r="F61" i="21"/>
  <c r="E61" i="21"/>
  <c r="D61" i="21"/>
  <c r="C61" i="21"/>
  <c r="H60" i="21"/>
  <c r="G60" i="21"/>
  <c r="F60" i="21"/>
  <c r="E60" i="21"/>
  <c r="D60" i="21"/>
  <c r="C60" i="21"/>
  <c r="H59" i="21"/>
  <c r="G59" i="21"/>
  <c r="F59" i="21"/>
  <c r="E59" i="21"/>
  <c r="D59" i="21"/>
  <c r="C59" i="21"/>
  <c r="H58" i="21"/>
  <c r="G58" i="21"/>
  <c r="F58" i="21"/>
  <c r="E58" i="21"/>
  <c r="D58" i="21"/>
  <c r="C58" i="21"/>
  <c r="H57" i="21"/>
  <c r="G57" i="21"/>
  <c r="F57" i="21"/>
  <c r="E57" i="21"/>
  <c r="D57" i="21"/>
  <c r="C57" i="21"/>
  <c r="H55" i="21"/>
  <c r="G55" i="21"/>
  <c r="F55" i="21"/>
  <c r="E55" i="21"/>
  <c r="D55" i="21"/>
  <c r="C55" i="21"/>
  <c r="H54" i="21"/>
  <c r="G54" i="21"/>
  <c r="F54" i="21"/>
  <c r="E54" i="21"/>
  <c r="D54" i="21"/>
  <c r="C54" i="21"/>
  <c r="H53" i="21"/>
  <c r="G53" i="21"/>
  <c r="F53" i="21"/>
  <c r="E53" i="21"/>
  <c r="D53" i="21"/>
  <c r="C53" i="21"/>
  <c r="H52" i="21"/>
  <c r="G52" i="21"/>
  <c r="F52" i="21"/>
  <c r="E52" i="21"/>
  <c r="D52" i="21"/>
  <c r="C52" i="21"/>
  <c r="H51" i="21"/>
  <c r="G51" i="21"/>
  <c r="F51" i="21"/>
  <c r="E51" i="21"/>
  <c r="D51" i="21"/>
  <c r="C51" i="21"/>
  <c r="H50" i="21"/>
  <c r="G50" i="21"/>
  <c r="F50" i="21"/>
  <c r="E50" i="21"/>
  <c r="D50" i="21"/>
  <c r="C50" i="21"/>
  <c r="H48" i="21"/>
  <c r="G48" i="21"/>
  <c r="F48" i="21"/>
  <c r="E48" i="21"/>
  <c r="D48" i="21"/>
  <c r="C48" i="21"/>
  <c r="H47" i="21"/>
  <c r="G47" i="21"/>
  <c r="F47" i="21"/>
  <c r="E47" i="21"/>
  <c r="D47" i="21"/>
  <c r="C47" i="21"/>
  <c r="H46" i="21"/>
  <c r="G46" i="21"/>
  <c r="F46" i="21"/>
  <c r="E46" i="21"/>
  <c r="D46" i="21"/>
  <c r="C46" i="21"/>
  <c r="H45" i="21"/>
  <c r="G45" i="21"/>
  <c r="F45" i="21"/>
  <c r="E45" i="21"/>
  <c r="D45" i="21"/>
  <c r="C45" i="21"/>
  <c r="H44" i="21"/>
  <c r="G44" i="21"/>
  <c r="F44" i="21"/>
  <c r="E44" i="21"/>
  <c r="D44" i="21"/>
  <c r="C44" i="21"/>
  <c r="H43" i="21"/>
  <c r="G43" i="21"/>
  <c r="F43" i="21"/>
  <c r="E43" i="21"/>
  <c r="D43" i="21"/>
  <c r="C43" i="21"/>
  <c r="H41" i="21"/>
  <c r="G41" i="21"/>
  <c r="F41" i="21"/>
  <c r="E41" i="21"/>
  <c r="D41" i="21"/>
  <c r="C41" i="21"/>
  <c r="H40" i="21"/>
  <c r="G40" i="21"/>
  <c r="F40" i="21"/>
  <c r="E40" i="21"/>
  <c r="D40" i="21"/>
  <c r="C40" i="21"/>
  <c r="H34" i="21"/>
  <c r="F34" i="21"/>
  <c r="E34" i="21"/>
  <c r="D34" i="21"/>
  <c r="C34" i="21"/>
  <c r="H33" i="21"/>
  <c r="F33" i="21"/>
  <c r="E33" i="21"/>
  <c r="D33" i="21"/>
  <c r="C33" i="21"/>
  <c r="E11" i="21" l="1"/>
  <c r="E10" i="21"/>
  <c r="H10" i="21" l="1"/>
  <c r="H9" i="21"/>
  <c r="H11" i="21"/>
  <c r="E8" i="21"/>
  <c r="H8" i="21" l="1"/>
  <c r="C11" i="21"/>
  <c r="F11" i="21"/>
  <c r="C8" i="21"/>
  <c r="D9" i="21"/>
  <c r="F10" i="21"/>
  <c r="C10" i="21"/>
  <c r="D11" i="21"/>
  <c r="D8" i="21"/>
  <c r="F8" i="21"/>
  <c r="F9" i="21"/>
  <c r="E9" i="21"/>
  <c r="C9" i="21"/>
  <c r="D10" i="21"/>
  <c r="E52" i="22" l="1"/>
  <c r="E50" i="22" l="1"/>
  <c r="E50" i="23"/>
  <c r="H51" i="22"/>
  <c r="H52" i="22"/>
  <c r="E51" i="22" l="1"/>
  <c r="D52" i="22"/>
  <c r="C52" i="22"/>
  <c r="D51" i="22"/>
  <c r="C50" i="23"/>
  <c r="C50" i="22"/>
  <c r="C51" i="22"/>
  <c r="D50" i="22"/>
  <c r="D50" i="23"/>
  <c r="H50" i="23"/>
  <c r="H50" i="22"/>
  <c r="F51" i="22" l="1"/>
  <c r="F50" i="22"/>
  <c r="F50" i="23"/>
  <c r="F52" i="22"/>
  <c r="E60" i="22" l="1"/>
  <c r="E59" i="22"/>
  <c r="E57" i="22" l="1"/>
  <c r="E57" i="23"/>
  <c r="H58" i="22"/>
  <c r="H60" i="22"/>
  <c r="H59" i="22"/>
  <c r="D60" i="22" l="1"/>
  <c r="C59" i="22"/>
  <c r="D58" i="22"/>
  <c r="C57" i="22"/>
  <c r="C57" i="23"/>
  <c r="C58" i="22"/>
  <c r="D57" i="23"/>
  <c r="D57" i="22"/>
  <c r="C60" i="22"/>
  <c r="E58" i="22"/>
  <c r="H57" i="22"/>
  <c r="H57" i="23"/>
  <c r="D59" i="22"/>
  <c r="F59" i="22" l="1"/>
  <c r="F58" i="22"/>
  <c r="F57" i="22"/>
  <c r="F57" i="23"/>
  <c r="F60" i="22"/>
  <c r="E46" i="22" l="1"/>
  <c r="E45" i="22"/>
  <c r="E43" i="22" l="1"/>
  <c r="E43" i="23"/>
  <c r="H44" i="23"/>
  <c r="H44" i="22"/>
  <c r="H46" i="22"/>
  <c r="H45" i="22"/>
  <c r="F43" i="23" l="1"/>
  <c r="F43" i="22"/>
  <c r="D45" i="22"/>
  <c r="C45" i="22"/>
  <c r="F45" i="22"/>
  <c r="D44" i="22"/>
  <c r="D44" i="23"/>
  <c r="F44" i="22"/>
  <c r="F44" i="23"/>
  <c r="D46" i="22"/>
  <c r="C43" i="22"/>
  <c r="C43" i="23"/>
  <c r="C44" i="22"/>
  <c r="C44" i="23"/>
  <c r="D43" i="23"/>
  <c r="D43" i="22"/>
  <c r="C46" i="22"/>
  <c r="E44" i="23"/>
  <c r="E44" i="22"/>
  <c r="H43" i="23"/>
  <c r="H43" i="22"/>
  <c r="F46" i="22"/>
  <c r="E31" i="21" l="1"/>
  <c r="E32" i="21"/>
  <c r="H32" i="21" l="1"/>
  <c r="H30" i="21"/>
  <c r="E29" i="23"/>
  <c r="E29" i="21"/>
  <c r="H31" i="21"/>
  <c r="H29" i="23" l="1"/>
  <c r="H29" i="21"/>
  <c r="F31" i="21"/>
  <c r="E30" i="21"/>
  <c r="C32" i="21"/>
  <c r="C29" i="21"/>
  <c r="C29" i="23"/>
  <c r="F30" i="21"/>
  <c r="C30" i="21"/>
  <c r="F29" i="23"/>
  <c r="F29" i="21"/>
  <c r="D31" i="21"/>
  <c r="D32" i="21"/>
  <c r="C31" i="21"/>
  <c r="D30" i="21"/>
  <c r="F32" i="21"/>
  <c r="D29" i="23"/>
  <c r="D29" i="21"/>
  <c r="E74" i="22" l="1"/>
  <c r="E73" i="22"/>
  <c r="E71" i="22" l="1"/>
  <c r="E71" i="23"/>
  <c r="H72" i="23"/>
  <c r="H72" i="22"/>
  <c r="H74" i="22"/>
  <c r="H73" i="22"/>
  <c r="D74" i="22" l="1"/>
  <c r="C73" i="22"/>
  <c r="F73" i="22"/>
  <c r="D72" i="23"/>
  <c r="D72" i="22"/>
  <c r="C71" i="23"/>
  <c r="C71" i="22"/>
  <c r="C72" i="23"/>
  <c r="C72" i="22"/>
  <c r="F74" i="22"/>
  <c r="D71" i="23"/>
  <c r="D71" i="22"/>
  <c r="F72" i="23"/>
  <c r="F72" i="22"/>
  <c r="E72" i="23"/>
  <c r="E72" i="22"/>
  <c r="H71" i="23"/>
  <c r="H71" i="22"/>
  <c r="C74" i="22"/>
  <c r="F71" i="23"/>
  <c r="F71" i="22"/>
  <c r="D73" i="22"/>
  <c r="E18" i="21" l="1"/>
  <c r="E17" i="21"/>
  <c r="E15" i="21" l="1"/>
  <c r="H16" i="21"/>
  <c r="H18" i="21"/>
  <c r="H17" i="21"/>
  <c r="C17" i="21" l="1"/>
  <c r="F17" i="21"/>
  <c r="D16" i="21"/>
  <c r="D18" i="21"/>
  <c r="C15" i="21"/>
  <c r="C16" i="21"/>
  <c r="F18" i="21"/>
  <c r="D15" i="21"/>
  <c r="C18" i="21"/>
  <c r="E16" i="21"/>
  <c r="F16" i="21"/>
  <c r="H15" i="21"/>
  <c r="F15" i="21"/>
  <c r="D17" i="21"/>
</calcChain>
</file>

<file path=xl/sharedStrings.xml><?xml version="1.0" encoding="utf-8"?>
<sst xmlns="http://schemas.openxmlformats.org/spreadsheetml/2006/main" count="619" uniqueCount="222">
  <si>
    <t>МЕСТО</t>
  </si>
  <si>
    <t>Ф.И.О</t>
  </si>
  <si>
    <t>Дата рожд., разряд</t>
  </si>
  <si>
    <t>Тренер</t>
  </si>
  <si>
    <t>1</t>
  </si>
  <si>
    <t>2</t>
  </si>
  <si>
    <t>3</t>
  </si>
  <si>
    <t>ВСЕРОССИЙСКАЯ ФЕДЕРАЦИЯ САМБО</t>
  </si>
  <si>
    <t>48 кг</t>
  </si>
  <si>
    <t>52 кг</t>
  </si>
  <si>
    <t>ю</t>
  </si>
  <si>
    <t>5</t>
  </si>
  <si>
    <t>6</t>
  </si>
  <si>
    <t>68 кг</t>
  </si>
  <si>
    <t>Нариманов ТА Ходорев АН</t>
  </si>
  <si>
    <t>округ</t>
  </si>
  <si>
    <t>субъект, город, ведомство</t>
  </si>
  <si>
    <t>57 кг</t>
  </si>
  <si>
    <t>62 кг</t>
  </si>
  <si>
    <t>74 кг</t>
  </si>
  <si>
    <t>82 кг</t>
  </si>
  <si>
    <t>90 кг</t>
  </si>
  <si>
    <t>100 кг</t>
  </si>
  <si>
    <t>СПИСОК ПОПАВШИХ НА ФИНАЛ ЧЕМПИОНАТА РОССИИ</t>
  </si>
  <si>
    <t>Р.Алтай, Горно-Алтайск, МО</t>
  </si>
  <si>
    <t>св 100кг</t>
  </si>
  <si>
    <t>56 кг</t>
  </si>
  <si>
    <t>60 кг</t>
  </si>
  <si>
    <t>65 кг</t>
  </si>
  <si>
    <t>70 кг</t>
  </si>
  <si>
    <t>75 кг</t>
  </si>
  <si>
    <t>св 87 кг</t>
  </si>
  <si>
    <t>87 кг</t>
  </si>
  <si>
    <t>81 кг</t>
  </si>
  <si>
    <t>СПИСОК ПРИЗЕРОВ ЮНОШИ</t>
  </si>
  <si>
    <t>БОКК Алексей Анатольевич</t>
  </si>
  <si>
    <t>29.06.01, 1р</t>
  </si>
  <si>
    <t>СФО</t>
  </si>
  <si>
    <t>Красноярский, Бородино</t>
  </si>
  <si>
    <t>Постоев С.А.</t>
  </si>
  <si>
    <t>ШАТИЛОВ Глеб Антонович</t>
  </si>
  <si>
    <t>04.02.02, КМС</t>
  </si>
  <si>
    <t>Кемеровская, Прокопьевск</t>
  </si>
  <si>
    <t>Носиков В.В.</t>
  </si>
  <si>
    <t>МАЛЫГИН Александр Николаевич</t>
  </si>
  <si>
    <t>10.03.01, КМС</t>
  </si>
  <si>
    <t>Алтайский, Бийск, МС</t>
  </si>
  <si>
    <t>Первов В.И., Гаврилов В.В.</t>
  </si>
  <si>
    <t>ШАЛДАНОВ Кирилл Александрович</t>
  </si>
  <si>
    <t>18.07.02, 1р</t>
  </si>
  <si>
    <t>Алтайский, Барнаул</t>
  </si>
  <si>
    <t>Тюкин С.Г. Жданов В.В.</t>
  </si>
  <si>
    <t>Всероссийские соревнования по самбо среди юношей 2001-02г.р. в честь полного кавалера ордена Славы, почетного Гражданина г.Бийска Н.А.Чернышева /0790001411Я/</t>
  </si>
  <si>
    <t>07-11 января 2019г</t>
  </si>
  <si>
    <t>ИСАЯН Владислав Валерьевич</t>
  </si>
  <si>
    <t>09.08.02, КМС</t>
  </si>
  <si>
    <t>Тюкин С.Г. Блинов А.В.</t>
  </si>
  <si>
    <t>МАЙМАНОВ Санат Викторович</t>
  </si>
  <si>
    <t>10.01.03, КМС</t>
  </si>
  <si>
    <t>Р.Алтай, Горно-Алтайск, Д</t>
  </si>
  <si>
    <t>Бакрасов А.М.</t>
  </si>
  <si>
    <t>КЫДЫЕВ Вадим Суркунович</t>
  </si>
  <si>
    <t>16.03.01, КМС</t>
  </si>
  <si>
    <t>А.М. Яйтаков</t>
  </si>
  <si>
    <t>КАРЫМОВ Арлан Урсулович</t>
  </si>
  <si>
    <t>23.05.03, 1р</t>
  </si>
  <si>
    <t>Р.Алтай, Горно-Алтайск, ПР</t>
  </si>
  <si>
    <t>Э.С.Семендеев</t>
  </si>
  <si>
    <t>РАДЖАБОВ Бекзот Махмадшафеъеович</t>
  </si>
  <si>
    <t>02.10.03, 2р</t>
  </si>
  <si>
    <t>Новосибирская, Новосибирск, МО</t>
  </si>
  <si>
    <t>Федосеев М. Н.</t>
  </si>
  <si>
    <t>ШИЛОВ Дмитрий Андреевич</t>
  </si>
  <si>
    <t>05.06.01, КМС</t>
  </si>
  <si>
    <t>Первов В.И. Трескин С.М.</t>
  </si>
  <si>
    <t>ПТАШКИН Кирилл Романович</t>
  </si>
  <si>
    <t>15.08.02, КМС</t>
  </si>
  <si>
    <t>Алтайский, Мамонтово</t>
  </si>
  <si>
    <t>Косилов А.А.</t>
  </si>
  <si>
    <t>КОРНИЕНКО Данила Эдуардович</t>
  </si>
  <si>
    <t>09.08.03, 2р</t>
  </si>
  <si>
    <t>Красноярский, Лесосибирск</t>
  </si>
  <si>
    <t>Рафальский В.В.</t>
  </si>
  <si>
    <t>ШАДРИН Кирилл Олегович</t>
  </si>
  <si>
    <t>03.09.02, 1р</t>
  </si>
  <si>
    <t>Угрюмов А.А.</t>
  </si>
  <si>
    <t>МИНИХАНОВ Салават Василович</t>
  </si>
  <si>
    <t>26.08.02, 2р</t>
  </si>
  <si>
    <t>Федоров В.Л.</t>
  </si>
  <si>
    <t>КОСАКОВСКИЙ Артем Евгеньевич</t>
  </si>
  <si>
    <t>15.10.01, КМС</t>
  </si>
  <si>
    <t>Корюкин О.Н.</t>
  </si>
  <si>
    <t>КАЛБУКОВ Шуну Алексеевич</t>
  </si>
  <si>
    <t>21.07.02, 1р</t>
  </si>
  <si>
    <t>Р.Р.Чичинов, С.Ю.Аткунов</t>
  </si>
  <si>
    <t>ЯКОВЛЕВ Денис Вадимович</t>
  </si>
  <si>
    <t>12.07.03, КМС</t>
  </si>
  <si>
    <t>Новосибирская, Новосибирск, МС</t>
  </si>
  <si>
    <t>Лепяхов С.В. Лепяхова Н.А.</t>
  </si>
  <si>
    <t>КАЛБУКОВ Ажу Алексеевич</t>
  </si>
  <si>
    <t>28.07.03, 1р</t>
  </si>
  <si>
    <t>Р.Р.Чичинов С.Ю.Аткунов</t>
  </si>
  <si>
    <t>УВАРОВСКИЙ Иван Сергеевич</t>
  </si>
  <si>
    <t>21.09.01, 1р</t>
  </si>
  <si>
    <t>Иркутская, Иркутск</t>
  </si>
  <si>
    <t>Магура И.Б. Дубинский А.В.</t>
  </si>
  <si>
    <t>ДЕСЯТОВ Данила Игоревич</t>
  </si>
  <si>
    <t>26.02.02, 2р</t>
  </si>
  <si>
    <t>Блинов М.Г.</t>
  </si>
  <si>
    <t>ШАХИН Алексей Артурович</t>
  </si>
  <si>
    <t>10.06.01, КМС</t>
  </si>
  <si>
    <t>Тайпинов В.Л.</t>
  </si>
  <si>
    <t>МАЙХИЕВ Айдыс Евгеньевич</t>
  </si>
  <si>
    <t>08.08.01, 1р</t>
  </si>
  <si>
    <t>КАЛКИН Сергей Арматович</t>
  </si>
  <si>
    <t>01.03.02, КМС</t>
  </si>
  <si>
    <t>МЕКЕМБАЕВ Фархат Анварович</t>
  </si>
  <si>
    <t>12.07.02, КМС</t>
  </si>
  <si>
    <t>ОКЕЕВ Касым Ернарович</t>
  </si>
  <si>
    <t>11.07.03, 1р</t>
  </si>
  <si>
    <t>РАХМАТУЛОЕВ Абубакр Нусратулоевич</t>
  </si>
  <si>
    <t>07.11.01, КМС</t>
  </si>
  <si>
    <t>МАЛЫГИН Владимир Николаевич</t>
  </si>
  <si>
    <t>Первов В.И. Гаврилов В.В.</t>
  </si>
  <si>
    <t>ЛИЗНЕВ Анатолий Анатольевич</t>
  </si>
  <si>
    <t>30.07.02, КМС</t>
  </si>
  <si>
    <t>Баглаев В.Г.</t>
  </si>
  <si>
    <t>ШИМПФ Вилли Вилорьевич</t>
  </si>
  <si>
    <t>11.09.03, КМС</t>
  </si>
  <si>
    <t>ЛОЗИН Антон Евгеньевич</t>
  </si>
  <si>
    <t>21.02.02, 1р</t>
  </si>
  <si>
    <t>Белин Д.С. Вялых В.А.</t>
  </si>
  <si>
    <t>ЭРМЕКОВ Ильяс Бакирович</t>
  </si>
  <si>
    <t>12.01.02, 1р</t>
  </si>
  <si>
    <t>ЧЕСНАКОВ Павел Захарович</t>
  </si>
  <si>
    <t>23.04.01, 1р</t>
  </si>
  <si>
    <t>ЗИМНИЦКИЙ Артур Владимирович</t>
  </si>
  <si>
    <t>20.05.01, 3р</t>
  </si>
  <si>
    <t>Красноярский, Сосновоборск</t>
  </si>
  <si>
    <t>Узекин М.В. Батурин А.В.</t>
  </si>
  <si>
    <t>СИГАРЕВ Герман Павлович</t>
  </si>
  <si>
    <t>25.07.02, КМС</t>
  </si>
  <si>
    <t>АЛЕШИН Илья Алексеевич</t>
  </si>
  <si>
    <t>20.12.01, КМС</t>
  </si>
  <si>
    <t>УФО</t>
  </si>
  <si>
    <t>Свердловская, Н-Тагил</t>
  </si>
  <si>
    <t>Матвеев С.В. Гориславский И.А.</t>
  </si>
  <si>
    <t>АСТАХОВ Николай Андреевич</t>
  </si>
  <si>
    <t>09.08.02, 1р</t>
  </si>
  <si>
    <t>КОЖОКЕЛДИЕВ Бекзат</t>
  </si>
  <si>
    <t>07.01.01, 1р</t>
  </si>
  <si>
    <t>ПОЛЕЩУК Дмитрий Александрович</t>
  </si>
  <si>
    <t>15.05.02, 2р</t>
  </si>
  <si>
    <t>МЯСНИКОВ Даниил Евгеньевич</t>
  </si>
  <si>
    <t>23.06.01, 2р</t>
  </si>
  <si>
    <t>Красноярский, Красноярск</t>
  </si>
  <si>
    <t>Многогрешнов Н.Г.</t>
  </si>
  <si>
    <t>АГАМАЛИЕВ Руслан Байрамович</t>
  </si>
  <si>
    <t>13.10.02, КМС</t>
  </si>
  <si>
    <t>Кемеровская, Новокузнецк КСШОР №2</t>
  </si>
  <si>
    <t>Параскивопуло И.В.  Гранкин Е.В.</t>
  </si>
  <si>
    <t>ВЕЛИКОСЕЛЬСКИЙ Егор Игоревич</t>
  </si>
  <si>
    <t>02.06.03, 3р</t>
  </si>
  <si>
    <t>Кемеровская, Новокузнецк КСШОР №4</t>
  </si>
  <si>
    <t>БЕРКОВИЧ Мирон Владимирович</t>
  </si>
  <si>
    <t>04.09.02, 2р</t>
  </si>
  <si>
    <t>Гаврилов В.В. Кайгородов О.С.</t>
  </si>
  <si>
    <t>ПРОСКУРИН Андрей Владимирович</t>
  </si>
  <si>
    <t>08.08.02, 3р</t>
  </si>
  <si>
    <t>АНИСЕНКО Иван Константинович</t>
  </si>
  <si>
    <t>01.11.02, 1р</t>
  </si>
  <si>
    <t>ЯЧМЕНЕВ Ростислав Андреевич</t>
  </si>
  <si>
    <t>14.05.01, КМС</t>
  </si>
  <si>
    <t>Томская, Северск, МО</t>
  </si>
  <si>
    <t>Любченко СЛ</t>
  </si>
  <si>
    <t>БЕССАРАБ Кирилл Евгеньевич</t>
  </si>
  <si>
    <t>02.10.01, 2р</t>
  </si>
  <si>
    <t>Осипов А.Е.</t>
  </si>
  <si>
    <t>ЕВТУШЕНКО Константин Константинович</t>
  </si>
  <si>
    <t>08.01.03, 1р</t>
  </si>
  <si>
    <t>ВАСИЛЬЕВ Владислав Андреевич</t>
  </si>
  <si>
    <t>25.05.02, КМС</t>
  </si>
  <si>
    <t>Вахмистрова НА Вышегородцев ДЕ</t>
  </si>
  <si>
    <t>КЛЕПИКОВ Дмитрий Алексеевич</t>
  </si>
  <si>
    <t>19.02.01, 1р</t>
  </si>
  <si>
    <t>ЗАГАРСКИЙ Денис Владимирович</t>
  </si>
  <si>
    <t>08.02.02, 1р</t>
  </si>
  <si>
    <t>Красноярский, Ужур</t>
  </si>
  <si>
    <t>Воробьев А.А. Комлева И.С.</t>
  </si>
  <si>
    <t>МИТЕЛЕВ Илья Сергеевич</t>
  </si>
  <si>
    <t>15.04.01, 1р</t>
  </si>
  <si>
    <t>ШАЛЬПОВ Данил Евгеньевич</t>
  </si>
  <si>
    <t>24.01.02, 1р</t>
  </si>
  <si>
    <t>НАГОРНЫХ Руслан Владимирович</t>
  </si>
  <si>
    <t>11.09.01, КМС</t>
  </si>
  <si>
    <t>ЩУКИН Владимир Владиславович</t>
  </si>
  <si>
    <t>26,07.01, 3р</t>
  </si>
  <si>
    <t>Кемеровская, Юрга, МО</t>
  </si>
  <si>
    <t>Кауфман Э.С.</t>
  </si>
  <si>
    <t>АГАПУШКИН Вячеслав Вячеславович</t>
  </si>
  <si>
    <t>04.04.01, КМС</t>
  </si>
  <si>
    <t>Димитриенко И.В. Евтушенко Д.Ю.</t>
  </si>
  <si>
    <t>ШАВОЛИН Иван Алексеевич</t>
  </si>
  <si>
    <t>29.09.01, КМС</t>
  </si>
  <si>
    <t>МИЛЮТИН Алексей Сергеевич</t>
  </si>
  <si>
    <t>11.10.01, КМС</t>
  </si>
  <si>
    <t>Новосибирская, Новосибирск</t>
  </si>
  <si>
    <t>Калугин А.Ю. Казаков А.Н.</t>
  </si>
  <si>
    <t>РЯБИНИН Никита Андреевич</t>
  </si>
  <si>
    <t>13.11.02, 1р</t>
  </si>
  <si>
    <t>Завалищев В.С. Евдакимов А.А.</t>
  </si>
  <si>
    <t>ОНИЩЕНКО Владислав Сергеевич</t>
  </si>
  <si>
    <t>26.05.03, КМС</t>
  </si>
  <si>
    <t>Кемеровская, Новокузнецк КСШОР №3</t>
  </si>
  <si>
    <t>АГАФОНОВ Роман Алексеевич</t>
  </si>
  <si>
    <t>30.03.01, 3р</t>
  </si>
  <si>
    <t>Гл. судья, судья ВК</t>
  </si>
  <si>
    <t>Д.Е.Вышегородцев</t>
  </si>
  <si>
    <t>/Северск/</t>
  </si>
  <si>
    <t>Гл. секретарь, судья ВК</t>
  </si>
  <si>
    <t>С.Н.Мордовин</t>
  </si>
  <si>
    <t>/Майма/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</si>
</sst>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0"/>
      <name val="Arial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b/>
      <sz val="12"/>
      <name val="Arial"/>
      <family val="2"/>
      <charset val="204"/>
    </font>
    <font>
      <b/>
      <sz val="16"/>
      <color indexed="10"/>
      <name val="CyrillicOld"/>
    </font>
    <font>
      <sz val="10"/>
      <name val="Arial"/>
      <family val="2"/>
      <charset val="204"/>
    </font>
    <font>
      <b/>
      <sz val="20"/>
      <name val="Arial"/>
      <family val="2"/>
      <charset val="204"/>
    </font>
    <font>
      <sz val="9"/>
      <name val="Arial Narrow"/>
      <family val="2"/>
      <charset val="204"/>
    </font>
    <font>
      <b/>
      <sz val="20"/>
      <name val="Arial Narrow"/>
      <family val="2"/>
      <charset val="204"/>
    </font>
    <font>
      <sz val="10"/>
      <name val="Arial Cyr"/>
      <charset val="204"/>
    </font>
    <font>
      <sz val="9"/>
      <color theme="0"/>
      <name val="Arial Narrow"/>
      <family val="2"/>
      <charset val="204"/>
    </font>
    <font>
      <b/>
      <sz val="14"/>
      <name val="Arial Narrow"/>
      <family val="2"/>
      <charset val="204"/>
    </font>
    <font>
      <sz val="10"/>
      <color theme="0"/>
      <name val="Arial"/>
      <family val="2"/>
      <charset val="204"/>
    </font>
    <font>
      <sz val="10"/>
      <color theme="0"/>
      <name val="Arial Narrow"/>
      <family val="2"/>
      <charset val="204"/>
    </font>
    <font>
      <sz val="12"/>
      <name val="Arial"/>
      <family val="2"/>
      <charset val="204"/>
    </font>
    <font>
      <b/>
      <sz val="18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57">
    <xf numFmtId="0" fontId="0" fillId="0" borderId="0" xfId="0"/>
    <xf numFmtId="0" fontId="0" fillId="0" borderId="0" xfId="0" applyBorder="1"/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Border="1"/>
    <xf numFmtId="0" fontId="1" fillId="0" borderId="0" xfId="0" applyFont="1" applyBorder="1"/>
    <xf numFmtId="0" fontId="0" fillId="0" borderId="0" xfId="0" applyFill="1"/>
    <xf numFmtId="0" fontId="7" fillId="0" borderId="0" xfId="0" applyFont="1" applyFill="1"/>
    <xf numFmtId="0" fontId="7" fillId="0" borderId="0" xfId="0" applyFont="1" applyFill="1" applyBorder="1"/>
    <xf numFmtId="0" fontId="7" fillId="0" borderId="0" xfId="0" applyFont="1" applyBorder="1"/>
    <xf numFmtId="49" fontId="3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7" fillId="0" borderId="0" xfId="0" applyFont="1" applyBorder="1" applyAlignment="1">
      <alignment horizontal="center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4" fontId="1" fillId="0" borderId="0" xfId="0" applyNumberFormat="1" applyFont="1" applyBorder="1" applyAlignment="1">
      <alignment vertical="center" wrapText="1"/>
    </xf>
    <xf numFmtId="49" fontId="1" fillId="0" borderId="0" xfId="0" applyNumberFormat="1" applyFont="1" applyBorder="1" applyAlignment="1">
      <alignment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7" fillId="0" borderId="0" xfId="0" applyNumberFormat="1" applyFont="1" applyFill="1" applyBorder="1"/>
    <xf numFmtId="0" fontId="7" fillId="0" borderId="0" xfId="0" applyNumberFormat="1" applyFont="1" applyFill="1"/>
    <xf numFmtId="0" fontId="4" fillId="0" borderId="0" xfId="0" applyFont="1" applyBorder="1" applyAlignment="1">
      <alignment vertical="top"/>
    </xf>
    <xf numFmtId="0" fontId="3" fillId="0" borderId="0" xfId="0" applyFont="1" applyBorder="1"/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4" borderId="0" xfId="0" applyFont="1" applyFill="1" applyBorder="1" applyAlignment="1">
      <alignment horizontal="center" vertical="center" textRotation="90"/>
    </xf>
    <xf numFmtId="0" fontId="1" fillId="0" borderId="7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49" fontId="3" fillId="0" borderId="15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16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17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7" fillId="0" borderId="21" xfId="0" applyFont="1" applyFill="1" applyBorder="1"/>
    <xf numFmtId="0" fontId="7" fillId="0" borderId="21" xfId="0" applyFont="1" applyFill="1" applyBorder="1" applyAlignment="1">
      <alignment horizontal="center" vertical="center"/>
    </xf>
    <xf numFmtId="0" fontId="7" fillId="0" borderId="21" xfId="0" applyNumberFormat="1" applyFont="1" applyFill="1" applyBorder="1"/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22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vertical="center" textRotation="90"/>
    </xf>
    <xf numFmtId="0" fontId="8" fillId="2" borderId="14" xfId="0" applyFont="1" applyFill="1" applyBorder="1" applyAlignment="1">
      <alignment vertical="center" textRotation="90"/>
    </xf>
    <xf numFmtId="49" fontId="3" fillId="3" borderId="25" xfId="0" applyNumberFormat="1" applyFont="1" applyFill="1" applyBorder="1" applyAlignment="1">
      <alignment horizontal="center" vertical="center" wrapText="1"/>
    </xf>
    <xf numFmtId="49" fontId="3" fillId="3" borderId="26" xfId="0" applyNumberFormat="1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7" xfId="0" applyNumberFormat="1" applyFont="1" applyFill="1" applyBorder="1" applyAlignment="1">
      <alignment horizontal="center" vertical="center" wrapText="1"/>
    </xf>
    <xf numFmtId="49" fontId="3" fillId="0" borderId="29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4" fillId="0" borderId="0" xfId="0" applyFont="1" applyFill="1"/>
    <xf numFmtId="0" fontId="1" fillId="0" borderId="7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8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49" fontId="3" fillId="0" borderId="10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4" fillId="0" borderId="21" xfId="0" applyFont="1" applyFill="1" applyBorder="1"/>
    <xf numFmtId="0" fontId="14" fillId="0" borderId="0" xfId="0" applyFont="1" applyFill="1" applyBorder="1"/>
    <xf numFmtId="0" fontId="15" fillId="0" borderId="1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vertical="center" wrapText="1"/>
    </xf>
    <xf numFmtId="0" fontId="1" fillId="0" borderId="30" xfId="0" applyFont="1" applyFill="1" applyBorder="1" applyAlignment="1">
      <alignment horizontal="left" vertical="center" wrapText="1"/>
    </xf>
    <xf numFmtId="49" fontId="3" fillId="0" borderId="31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textRotation="90"/>
    </xf>
    <xf numFmtId="0" fontId="8" fillId="2" borderId="5" xfId="0" applyFont="1" applyFill="1" applyBorder="1" applyAlignment="1">
      <alignment vertical="center" textRotation="90"/>
    </xf>
    <xf numFmtId="0" fontId="8" fillId="2" borderId="32" xfId="0" applyFont="1" applyFill="1" applyBorder="1" applyAlignment="1">
      <alignment vertical="center" textRotation="90"/>
    </xf>
    <xf numFmtId="0" fontId="1" fillId="0" borderId="6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1" fillId="0" borderId="22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vertical="center" wrapText="1"/>
    </xf>
    <xf numFmtId="0" fontId="9" fillId="0" borderId="28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textRotation="90"/>
    </xf>
    <xf numFmtId="0" fontId="10" fillId="2" borderId="14" xfId="0" applyFont="1" applyFill="1" applyBorder="1" applyAlignment="1">
      <alignment vertical="center" textRotation="90"/>
    </xf>
    <xf numFmtId="49" fontId="3" fillId="0" borderId="33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 textRotation="90"/>
    </xf>
    <xf numFmtId="0" fontId="10" fillId="2" borderId="5" xfId="0" applyFont="1" applyFill="1" applyBorder="1" applyAlignment="1">
      <alignment vertical="center" textRotation="90"/>
    </xf>
    <xf numFmtId="0" fontId="10" fillId="2" borderId="32" xfId="0" applyFont="1" applyFill="1" applyBorder="1" applyAlignment="1">
      <alignment vertical="center" textRotation="90"/>
    </xf>
    <xf numFmtId="0" fontId="16" fillId="0" borderId="0" xfId="0" applyFont="1"/>
    <xf numFmtId="49" fontId="3" fillId="3" borderId="15" xfId="0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1" fillId="0" borderId="21" xfId="0" applyFont="1" applyBorder="1" applyAlignment="1">
      <alignment horizontal="left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/>
    <xf numFmtId="0" fontId="7" fillId="0" borderId="8" xfId="0" applyFont="1" applyFill="1" applyBorder="1" applyAlignment="1">
      <alignment horizontal="center" vertical="center"/>
    </xf>
    <xf numFmtId="0" fontId="14" fillId="0" borderId="8" xfId="0" applyFont="1" applyFill="1" applyBorder="1"/>
    <xf numFmtId="0" fontId="1" fillId="0" borderId="8" xfId="0" applyFont="1" applyBorder="1" applyAlignment="1">
      <alignment horizontal="left" vertical="center" wrapText="1"/>
    </xf>
    <xf numFmtId="14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" fillId="0" borderId="8" xfId="0" applyNumberFormat="1" applyFont="1" applyBorder="1" applyAlignment="1">
      <alignment horizontal="left" vertical="center" wrapText="1"/>
    </xf>
    <xf numFmtId="0" fontId="5" fillId="0" borderId="24" xfId="0" applyFont="1" applyFill="1" applyBorder="1" applyAlignment="1">
      <alignment horizontal="center"/>
    </xf>
    <xf numFmtId="14" fontId="1" fillId="0" borderId="21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21" xfId="0" applyNumberFormat="1" applyFont="1" applyBorder="1" applyAlignment="1">
      <alignment horizontal="left" vertical="center" wrapText="1"/>
    </xf>
    <xf numFmtId="0" fontId="15" fillId="0" borderId="21" xfId="0" applyFont="1" applyBorder="1" applyAlignment="1">
      <alignment vertical="center" wrapText="1"/>
    </xf>
    <xf numFmtId="0" fontId="7" fillId="0" borderId="8" xfId="0" applyNumberFormat="1" applyFont="1" applyFill="1" applyBorder="1"/>
    <xf numFmtId="0" fontId="1" fillId="0" borderId="36" xfId="0" applyFont="1" applyFill="1" applyBorder="1" applyAlignment="1">
      <alignment vertical="center" wrapText="1"/>
    </xf>
    <xf numFmtId="0" fontId="1" fillId="0" borderId="37" xfId="0" applyFont="1" applyFill="1" applyBorder="1" applyAlignment="1">
      <alignment vertical="center" wrapText="1"/>
    </xf>
    <xf numFmtId="0" fontId="9" fillId="0" borderId="36" xfId="0" applyFont="1" applyFill="1" applyBorder="1" applyAlignment="1">
      <alignment vertical="center" wrapText="1"/>
    </xf>
    <xf numFmtId="0" fontId="9" fillId="0" borderId="37" xfId="0" applyFont="1" applyFill="1" applyBorder="1" applyAlignment="1">
      <alignment vertical="center" wrapText="1"/>
    </xf>
    <xf numFmtId="49" fontId="3" fillId="3" borderId="35" xfId="0" applyNumberFormat="1" applyFont="1" applyFill="1" applyBorder="1" applyAlignment="1">
      <alignment horizontal="center" vertical="center" wrapText="1"/>
    </xf>
    <xf numFmtId="49" fontId="3" fillId="0" borderId="23" xfId="0" applyNumberFormat="1" applyFont="1" applyFill="1" applyBorder="1" applyAlignment="1">
      <alignment horizontal="center" vertical="center" wrapText="1"/>
    </xf>
    <xf numFmtId="49" fontId="3" fillId="3" borderId="38" xfId="0" applyNumberFormat="1" applyFont="1" applyFill="1" applyBorder="1" applyAlignment="1">
      <alignment horizontal="center" vertical="center" wrapText="1"/>
    </xf>
    <xf numFmtId="49" fontId="3" fillId="0" borderId="3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2" fillId="0" borderId="19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textRotation="90"/>
    </xf>
    <xf numFmtId="0" fontId="8" fillId="2" borderId="31" xfId="0" applyFont="1" applyFill="1" applyBorder="1" applyAlignment="1">
      <alignment horizontal="center" vertical="center" textRotation="90"/>
    </xf>
    <xf numFmtId="0" fontId="8" fillId="2" borderId="35" xfId="0" applyFont="1" applyFill="1" applyBorder="1" applyAlignment="1">
      <alignment horizontal="center" vertical="center" textRotation="90"/>
    </xf>
    <xf numFmtId="0" fontId="8" fillId="2" borderId="25" xfId="0" applyFont="1" applyFill="1" applyBorder="1" applyAlignment="1">
      <alignment horizontal="center" vertical="center" textRotation="90"/>
    </xf>
    <xf numFmtId="0" fontId="8" fillId="2" borderId="26" xfId="0" applyFont="1" applyFill="1" applyBorder="1" applyAlignment="1">
      <alignment horizontal="center" vertical="center" textRotation="90"/>
    </xf>
    <xf numFmtId="0" fontId="8" fillId="2" borderId="29" xfId="0" applyFont="1" applyFill="1" applyBorder="1" applyAlignment="1">
      <alignment horizontal="center" vertical="center" textRotation="90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49" fontId="2" fillId="0" borderId="15" xfId="0" applyNumberFormat="1" applyFont="1" applyFill="1" applyBorder="1" applyAlignment="1">
      <alignment horizontal="center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 vertical="center" textRotation="90"/>
    </xf>
    <xf numFmtId="0" fontId="8" fillId="2" borderId="20" xfId="0" applyFont="1" applyFill="1" applyBorder="1" applyAlignment="1">
      <alignment horizontal="center" vertical="center" textRotation="90"/>
    </xf>
    <xf numFmtId="0" fontId="8" fillId="2" borderId="14" xfId="0" applyFont="1" applyFill="1" applyBorder="1" applyAlignment="1">
      <alignment horizontal="center" vertical="center" textRotation="90"/>
    </xf>
    <xf numFmtId="0" fontId="10" fillId="2" borderId="13" xfId="0" applyFont="1" applyFill="1" applyBorder="1" applyAlignment="1">
      <alignment horizontal="center" vertical="center" textRotation="90"/>
    </xf>
    <xf numFmtId="0" fontId="10" fillId="2" borderId="14" xfId="0" applyFont="1" applyFill="1" applyBorder="1" applyAlignment="1">
      <alignment horizontal="center" vertical="center" textRotation="90"/>
    </xf>
    <xf numFmtId="0" fontId="10" fillId="2" borderId="13" xfId="0" applyFont="1" applyFill="1" applyBorder="1" applyAlignment="1">
      <alignment horizontal="center" textRotation="90"/>
    </xf>
    <xf numFmtId="0" fontId="10" fillId="2" borderId="14" xfId="0" applyFont="1" applyFill="1" applyBorder="1" applyAlignment="1">
      <alignment horizontal="center" textRotation="90"/>
    </xf>
    <xf numFmtId="0" fontId="17" fillId="2" borderId="13" xfId="0" applyFont="1" applyFill="1" applyBorder="1" applyAlignment="1">
      <alignment horizontal="center" vertical="center" textRotation="90"/>
    </xf>
    <xf numFmtId="0" fontId="17" fillId="2" borderId="14" xfId="0" applyFont="1" applyFill="1" applyBorder="1" applyAlignment="1">
      <alignment horizontal="center" vertical="center" textRotation="90"/>
    </xf>
  </cellXfs>
  <cellStyles count="2">
    <cellStyle name="Обычный" xfId="0" builtinId="0"/>
    <cellStyle name="Обычный 2" xfId="1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76200</xdr:colOff>
      <xdr:row>2</xdr:row>
      <xdr:rowOff>0</xdr:rowOff>
    </xdr:to>
    <xdr:pic>
      <xdr:nvPicPr>
        <xdr:cNvPr id="1518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800100</xdr:colOff>
      <xdr:row>0</xdr:row>
      <xdr:rowOff>44450</xdr:rowOff>
    </xdr:from>
    <xdr:to>
      <xdr:col>7</xdr:col>
      <xdr:colOff>1276350</xdr:colOff>
      <xdr:row>2</xdr:row>
      <xdr:rowOff>6350</xdr:rowOff>
    </xdr:to>
    <xdr:pic>
      <xdr:nvPicPr>
        <xdr:cNvPr id="7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44450"/>
          <a:ext cx="47625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114300</xdr:colOff>
      <xdr:row>1</xdr:row>
      <xdr:rowOff>307975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495300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190500</xdr:colOff>
      <xdr:row>2</xdr:row>
      <xdr:rowOff>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5715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806450</xdr:colOff>
      <xdr:row>0</xdr:row>
      <xdr:rowOff>57150</xdr:rowOff>
    </xdr:from>
    <xdr:to>
      <xdr:col>7</xdr:col>
      <xdr:colOff>1282700</xdr:colOff>
      <xdr:row>2</xdr:row>
      <xdr:rowOff>25570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0350" y="57150"/>
          <a:ext cx="476250" cy="6034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38100</xdr:rowOff>
    </xdr:from>
    <xdr:to>
      <xdr:col>1</xdr:col>
      <xdr:colOff>123824</xdr:colOff>
      <xdr:row>2</xdr:row>
      <xdr:rowOff>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38100"/>
          <a:ext cx="5048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5;&#1080;&#1089;&#1090;&#1088;&#1072;&#1094;&#1080;&#1103;%20&#1102;&#1085;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1057;&#1060;&#1054;17&#1075;/&#1070;&#1085;19-20&#1083;/&#1089;&#1074;100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1057;&#1060;&#1054;17&#1075;/&#1070;&#1085;&#1086;&#1096;&#1080;/&#1089;&#1074;8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4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5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1057;&#1060;&#1054;17&#1075;/&#1070;&#1085;19-20&#1083;/6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55;&#1056;%20&#1076;&#1077;&#1074;18&#1075;\&#1046;&#1077;&#1085;\68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1057;&#1060;&#1054;17&#1075;/&#1070;&#1085;19-20&#1083;/74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1057;&#1060;&#1054;17&#1075;/&#1070;&#1085;19-20&#1083;/82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1057;&#1060;&#1054;17&#1075;/&#1070;&#1085;19-20&#1083;/90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1057;&#1060;&#1054;17&#1075;/&#1070;&#1085;19-20&#1083;/10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.раб."/>
      <sheetName val="Инструкция"/>
      <sheetName val="реквизиты"/>
      <sheetName val="регистрация"/>
      <sheetName val="Регистрация юн"/>
    </sheetNames>
    <sheetDataSet>
      <sheetData sheetId="0"/>
      <sheetData sheetId="1"/>
      <sheetData sheetId="2">
        <row r="2">
          <cell r="A2" t="str">
            <v>Всероссийские соревнования по самбо среди юношей 2001-02г.р. в честь полного кавалера ордена Славы, почетного Гражданина г.Бийска Н.А.Чернышева /0790001411Я/</v>
          </cell>
        </row>
        <row r="3">
          <cell r="A3" t="str">
            <v>07-11 января 2019г</v>
          </cell>
        </row>
        <row r="6">
          <cell r="A6" t="str">
            <v>Гл. судья, судья ВК</v>
          </cell>
          <cell r="G6" t="str">
            <v>Д.Е.Вышегородцев</v>
          </cell>
        </row>
        <row r="7">
          <cell r="G7" t="str">
            <v>/Северск/</v>
          </cell>
        </row>
        <row r="8">
          <cell r="A8" t="str">
            <v>Гл. секретарь, судья ВК</v>
          </cell>
          <cell r="G8" t="str">
            <v>С.Н.Мордовин</v>
          </cell>
        </row>
        <row r="9">
          <cell r="G9" t="str">
            <v>/Майма/</v>
          </cell>
        </row>
      </sheetData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>
        <row r="7">
          <cell r="J7">
            <v>1</v>
          </cell>
        </row>
      </sheetData>
      <sheetData sheetId="1"/>
      <sheetData sheetId="2"/>
      <sheetData sheetId="3">
        <row r="4">
          <cell r="J4" t="str">
            <v>Красноярский</v>
          </cell>
        </row>
        <row r="6">
          <cell r="C6" t="str">
            <v>НАЗЫРОВ Алексей Аскатович</v>
          </cell>
          <cell r="D6" t="str">
            <v>13.08.00, 1р</v>
          </cell>
          <cell r="E6" t="str">
            <v>СФО</v>
          </cell>
          <cell r="F6" t="str">
            <v>Иркутская, Братск, МО</v>
          </cell>
          <cell r="G6">
            <v>0</v>
          </cell>
          <cell r="H6" t="str">
            <v>Попов В.Г.</v>
          </cell>
        </row>
        <row r="7">
          <cell r="C7" t="str">
            <v>МАЛЫГИН Александр Николаевич</v>
          </cell>
          <cell r="D7" t="str">
            <v>10.03.01, 1р</v>
          </cell>
          <cell r="E7" t="str">
            <v>СФО</v>
          </cell>
          <cell r="F7" t="str">
            <v>Алтайский, Бийск, МО</v>
          </cell>
          <cell r="G7">
            <v>0</v>
          </cell>
          <cell r="H7" t="str">
            <v>Первов В.И., Гаврилов В.В.</v>
          </cell>
        </row>
        <row r="8">
          <cell r="C8" t="str">
            <v>КАРМАНОВ Александр Дмитриевич</v>
          </cell>
          <cell r="D8" t="str">
            <v>10.03.01, 1р</v>
          </cell>
          <cell r="E8" t="str">
            <v>СФО</v>
          </cell>
          <cell r="F8" t="str">
            <v>Кемеровская, Прокопьевск</v>
          </cell>
          <cell r="G8">
            <v>0</v>
          </cell>
          <cell r="H8" t="str">
            <v>Баглаев В.Г.</v>
          </cell>
        </row>
        <row r="9">
          <cell r="C9" t="str">
            <v>МОЖЕЙКО Алексей Викторович</v>
          </cell>
          <cell r="D9" t="str">
            <v>13.08.00, 1р</v>
          </cell>
          <cell r="E9" t="str">
            <v>СФО</v>
          </cell>
          <cell r="F9" t="str">
            <v>Томская, Томск</v>
          </cell>
          <cell r="G9">
            <v>0</v>
          </cell>
          <cell r="H9" t="str">
            <v>Попов А.Н.</v>
          </cell>
        </row>
        <row r="10">
          <cell r="C10" t="str">
            <v>КОЛМАКОВ Степан Иванович</v>
          </cell>
          <cell r="D10" t="str">
            <v>10.03.01, 1р</v>
          </cell>
          <cell r="E10" t="str">
            <v>СФО</v>
          </cell>
          <cell r="F10" t="str">
            <v>Иркутская, Шелехов, МО</v>
          </cell>
          <cell r="G10">
            <v>0</v>
          </cell>
          <cell r="H10" t="str">
            <v>Кузнецов А.В.</v>
          </cell>
        </row>
        <row r="11">
          <cell r="C11" t="str">
            <v>МАЛЫГИН Владимир Николаевич</v>
          </cell>
          <cell r="D11" t="str">
            <v>10.03.01, 1р</v>
          </cell>
          <cell r="E11" t="str">
            <v>СФО</v>
          </cell>
          <cell r="F11" t="str">
            <v>Алтайский, Бийск, МО</v>
          </cell>
          <cell r="G11">
            <v>0</v>
          </cell>
          <cell r="H11" t="str">
            <v>Первов В.И., Гаврилов В.В.</v>
          </cell>
        </row>
      </sheetData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>
        <row r="7">
          <cell r="B7">
            <v>1</v>
          </cell>
        </row>
      </sheetData>
      <sheetData sheetId="1"/>
      <sheetData sheetId="2"/>
      <sheetData sheetId="3">
        <row r="6">
          <cell r="I6">
            <v>0</v>
          </cell>
        </row>
        <row r="8">
          <cell r="I8">
            <v>0</v>
          </cell>
        </row>
      </sheetData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хода"/>
      <sheetName val="ит.пр"/>
    </sheetNames>
    <sheetDataSet>
      <sheetData sheetId="0"/>
      <sheetData sheetId="1">
        <row r="6">
          <cell r="C6" t="str">
            <v>ИСАЯН Владислав Валерьевич</v>
          </cell>
          <cell r="D6" t="str">
            <v>09.08.02, КМС</v>
          </cell>
          <cell r="E6" t="str">
            <v>СФО</v>
          </cell>
          <cell r="F6" t="str">
            <v>Алтайский, Барнаул</v>
          </cell>
          <cell r="G6">
            <v>0</v>
          </cell>
          <cell r="H6" t="str">
            <v>Тюкин С.Г. Блинов А.В.</v>
          </cell>
        </row>
        <row r="7">
          <cell r="C7" t="str">
            <v>БОКК Алексей Анатольевич</v>
          </cell>
          <cell r="D7" t="str">
            <v>29.06.01, 1р</v>
          </cell>
          <cell r="E7" t="str">
            <v>СФО</v>
          </cell>
          <cell r="F7" t="str">
            <v>Красноярский, Бородино</v>
          </cell>
          <cell r="G7">
            <v>0</v>
          </cell>
          <cell r="H7" t="str">
            <v>Постоев С.А.</v>
          </cell>
        </row>
        <row r="8">
          <cell r="C8" t="str">
            <v>МАЙМАНОВ Санат Викторович</v>
          </cell>
          <cell r="D8" t="str">
            <v>10.01.03, КМС</v>
          </cell>
          <cell r="E8" t="str">
            <v>СФО</v>
          </cell>
          <cell r="F8" t="str">
            <v>Р.Алтай, Горно-Алтайск, Д</v>
          </cell>
          <cell r="G8">
            <v>0</v>
          </cell>
          <cell r="H8" t="str">
            <v>Бакрасов А.М.</v>
          </cell>
        </row>
        <row r="9">
          <cell r="C9" t="str">
            <v>КЫДЫЕВ Вадим Суркунович</v>
          </cell>
          <cell r="D9" t="str">
            <v>16.03.01, КМС</v>
          </cell>
          <cell r="E9" t="str">
            <v>СФО</v>
          </cell>
          <cell r="F9" t="str">
            <v>Р.Алтай, Горно-Алтайск, Д</v>
          </cell>
          <cell r="G9">
            <v>0</v>
          </cell>
          <cell r="H9" t="str">
            <v>А.М. Яйтаков</v>
          </cell>
        </row>
        <row r="10">
          <cell r="C10" t="str">
            <v>КАРЫМОВ Арлан Урсулович</v>
          </cell>
          <cell r="D10" t="str">
            <v>23.05.03, 1р</v>
          </cell>
          <cell r="E10" t="str">
            <v>СФО</v>
          </cell>
          <cell r="F10" t="str">
            <v>Р.Алтай, Горно-Алтайск, ПР</v>
          </cell>
          <cell r="G10">
            <v>0</v>
          </cell>
          <cell r="H10" t="str">
            <v>Э.С.Семендеев</v>
          </cell>
        </row>
        <row r="11">
          <cell r="C11" t="str">
            <v>РАДЖАБОВ Бекзот Махмадшафеъеович</v>
          </cell>
          <cell r="D11" t="str">
            <v>02.10.03, 2р</v>
          </cell>
          <cell r="E11" t="str">
            <v>СФО</v>
          </cell>
          <cell r="F11" t="str">
            <v>Новосибирская, Новосибирск, МО</v>
          </cell>
          <cell r="G11">
            <v>0</v>
          </cell>
          <cell r="H11" t="str">
            <v>Федосеев М. Н.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хода"/>
      <sheetName val="ит.пр"/>
    </sheetNames>
    <sheetDataSet>
      <sheetData sheetId="0"/>
      <sheetData sheetId="1">
        <row r="6">
          <cell r="C6" t="str">
            <v>ШИЛОВ Дмитрий Андреевич</v>
          </cell>
          <cell r="D6" t="str">
            <v>05.06.01, КМС</v>
          </cell>
          <cell r="E6" t="str">
            <v>СФО</v>
          </cell>
          <cell r="F6" t="str">
            <v>Алтайский, Бийск, МС</v>
          </cell>
          <cell r="G6">
            <v>0</v>
          </cell>
          <cell r="H6" t="str">
            <v>Первов В.И. Трескин С.М.</v>
          </cell>
        </row>
        <row r="7">
          <cell r="C7" t="str">
            <v>ШАТИЛОВ Глеб Антонович</v>
          </cell>
          <cell r="D7" t="str">
            <v>04.02.02, КМС</v>
          </cell>
          <cell r="E7" t="str">
            <v>СФО</v>
          </cell>
          <cell r="F7" t="str">
            <v>Кемеровская, Прокопьевск</v>
          </cell>
          <cell r="G7">
            <v>0</v>
          </cell>
          <cell r="H7" t="str">
            <v>Носиков В.В.</v>
          </cell>
        </row>
        <row r="8">
          <cell r="C8" t="str">
            <v>ПТАШКИН Кирилл Романович</v>
          </cell>
          <cell r="D8" t="str">
            <v>15.08.02, КМС</v>
          </cell>
          <cell r="E8" t="str">
            <v>СФО</v>
          </cell>
          <cell r="F8" t="str">
            <v>Алтайский, Мамонтово</v>
          </cell>
          <cell r="G8">
            <v>0</v>
          </cell>
          <cell r="H8" t="str">
            <v>Косилов А.А.</v>
          </cell>
        </row>
        <row r="9">
          <cell r="C9" t="str">
            <v>КОРНИЕНКО Данила Эдуардович</v>
          </cell>
          <cell r="D9" t="str">
            <v>09.08.03, 2р</v>
          </cell>
          <cell r="E9" t="str">
            <v>СФО</v>
          </cell>
          <cell r="F9" t="str">
            <v>Красноярский, Лесосибирск</v>
          </cell>
          <cell r="G9">
            <v>0</v>
          </cell>
          <cell r="H9" t="str">
            <v>Рафальский В.В.</v>
          </cell>
        </row>
        <row r="10">
          <cell r="C10" t="str">
            <v>ШАДРИН Кирилл Олегович</v>
          </cell>
          <cell r="D10" t="str">
            <v>03.09.02, 1р</v>
          </cell>
          <cell r="E10" t="str">
            <v>СФО</v>
          </cell>
          <cell r="F10" t="str">
            <v>Р.Алтай, Горно-Алтайск, Д</v>
          </cell>
          <cell r="G10">
            <v>0</v>
          </cell>
          <cell r="H10" t="str">
            <v>Угрюмов А.А.</v>
          </cell>
        </row>
        <row r="11">
          <cell r="C11" t="str">
            <v>МИНИХАНОВ Салават Василович</v>
          </cell>
          <cell r="D11" t="str">
            <v>26.08.02, 2р</v>
          </cell>
          <cell r="E11" t="str">
            <v>СФО</v>
          </cell>
          <cell r="F11" t="str">
            <v>Красноярский, Лесосибирск</v>
          </cell>
          <cell r="G11">
            <v>0</v>
          </cell>
          <cell r="H11" t="str">
            <v>Федоров В.Л.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  <sheetName val="за призовые места"/>
      <sheetName val="наградной лист"/>
      <sheetName val="Ст Б"/>
      <sheetName val="Ст А"/>
    </sheetNames>
    <sheetDataSet>
      <sheetData sheetId="0"/>
      <sheetData sheetId="1"/>
      <sheetData sheetId="2"/>
      <sheetData sheetId="3" refreshError="1"/>
      <sheetData sheetId="4">
        <row r="6">
          <cell r="C6" t="str">
            <v>ЯГУНОВ Максим Дмитриевич</v>
          </cell>
          <cell r="D6" t="str">
            <v>24.08.00, КМС</v>
          </cell>
          <cell r="E6" t="str">
            <v>СФО</v>
          </cell>
          <cell r="F6" t="str">
            <v>Кемеровская, Кемерово, МО</v>
          </cell>
          <cell r="G6">
            <v>0</v>
          </cell>
          <cell r="H6" t="str">
            <v>Шиянов С.А.</v>
          </cell>
        </row>
        <row r="7">
          <cell r="C7" t="str">
            <v>САДУАКАСОВ Нурсултан Алексеевич</v>
          </cell>
          <cell r="D7" t="str">
            <v>24.08.00, КМС</v>
          </cell>
          <cell r="E7" t="str">
            <v>СФО</v>
          </cell>
          <cell r="F7" t="str">
            <v>Р.Алтай, Г-Алтайск, Сдюшор</v>
          </cell>
          <cell r="G7">
            <v>0</v>
          </cell>
          <cell r="H7" t="str">
            <v>Аткунов С.Ю. Межеткенов Р.А.</v>
          </cell>
        </row>
        <row r="8">
          <cell r="C8" t="str">
            <v>АЛЕСКЕРОВ Руфат Шохрат оглы</v>
          </cell>
          <cell r="D8" t="str">
            <v>24.08.00, КМС</v>
          </cell>
          <cell r="E8" t="str">
            <v>СФО</v>
          </cell>
          <cell r="F8" t="str">
            <v>Новосибирская, Новосибирск, МО</v>
          </cell>
          <cell r="G8">
            <v>0</v>
          </cell>
          <cell r="H8" t="str">
            <v>Меньщиков С.М. Копенкин А.В.</v>
          </cell>
        </row>
        <row r="9">
          <cell r="C9" t="str">
            <v>РАХМАТУЛОЕВ Абубакр Нусратулоевич</v>
          </cell>
          <cell r="D9" t="str">
            <v>24.08.00, КМС</v>
          </cell>
          <cell r="E9" t="str">
            <v>СФО</v>
          </cell>
          <cell r="F9" t="str">
            <v>Новосибирская, Новосибирск, МО</v>
          </cell>
          <cell r="G9">
            <v>0</v>
          </cell>
          <cell r="H9" t="str">
            <v>Корюкин О.Н.</v>
          </cell>
        </row>
        <row r="10">
          <cell r="C10" t="str">
            <v>ЦЫДЕМПИЛОВ Владимир Валерьевич</v>
          </cell>
          <cell r="D10" t="str">
            <v>24.08.00, КМС</v>
          </cell>
          <cell r="E10" t="str">
            <v>СФО</v>
          </cell>
          <cell r="F10" t="str">
            <v>Р.Бурятия, Улан-Удэ</v>
          </cell>
          <cell r="G10">
            <v>0</v>
          </cell>
          <cell r="H10" t="str">
            <v>Доржидеров Ю.А.</v>
          </cell>
        </row>
        <row r="11">
          <cell r="C11" t="str">
            <v>ЦЫРЕНОВ Баясхалан Гермажапович</v>
          </cell>
          <cell r="D11" t="str">
            <v>24.08.00, КМС</v>
          </cell>
          <cell r="E11" t="str">
            <v>СФО</v>
          </cell>
          <cell r="F11" t="str">
            <v>Р.Бурятия, Улан-Удэ</v>
          </cell>
          <cell r="G11">
            <v>0</v>
          </cell>
          <cell r="H11" t="str">
            <v>Санжиев Т.Ж.</v>
          </cell>
        </row>
      </sheetData>
      <sheetData sheetId="5" refreshError="1"/>
      <sheetData sheetId="6" refreshError="1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круги"/>
      <sheetName val="полуфинал"/>
      <sheetName val="нагр. лист"/>
      <sheetName val="стартвый "/>
      <sheetName val="за призовые места"/>
      <sheetName val="наградной лист"/>
      <sheetName val="Ст Б"/>
      <sheetName val="Ст А"/>
    </sheetNames>
    <sheetDataSet>
      <sheetData sheetId="0"/>
      <sheetData sheetId="1"/>
      <sheetData sheetId="2"/>
      <sheetData sheetId="3"/>
      <sheetData sheetId="4"/>
      <sheetData sheetId="5">
        <row r="4">
          <cell r="J4" t="str">
            <v>Нижегородская</v>
          </cell>
        </row>
        <row r="6">
          <cell r="C6" t="str">
            <v>САЯПИНА Виолетта Витальевна</v>
          </cell>
          <cell r="D6" t="str">
            <v>26.04.96,  МС</v>
          </cell>
          <cell r="E6" t="str">
            <v>ПФО</v>
          </cell>
          <cell r="F6" t="str">
            <v>Нижегородская, Кстово</v>
          </cell>
          <cell r="G6">
            <v>0</v>
          </cell>
          <cell r="H6" t="str">
            <v xml:space="preserve">Кожемякин В.С. </v>
          </cell>
        </row>
        <row r="7">
          <cell r="C7" t="str">
            <v>ЛЯНКА Алина Николаевна</v>
          </cell>
          <cell r="D7" t="str">
            <v>06.05.96, КМС</v>
          </cell>
          <cell r="E7" t="str">
            <v>МОС</v>
          </cell>
          <cell r="F7" t="str">
            <v>Москва</v>
          </cell>
          <cell r="G7">
            <v>0</v>
          </cell>
          <cell r="H7" t="str">
            <v>Насыров Е.Г.</v>
          </cell>
        </row>
        <row r="8">
          <cell r="C8" t="str">
            <v>СУСЛОВА Екатерина Алексеевна</v>
          </cell>
          <cell r="D8" t="str">
            <v>21.06.95, КМС</v>
          </cell>
          <cell r="E8" t="str">
            <v>УФО</v>
          </cell>
          <cell r="F8" t="str">
            <v xml:space="preserve">Свердловская, Н.Тагил, </v>
          </cell>
          <cell r="G8">
            <v>0</v>
          </cell>
          <cell r="H8" t="str">
            <v>Перминов И.Р.</v>
          </cell>
        </row>
        <row r="9">
          <cell r="C9" t="str">
            <v>ВЕРЕДЕНКО Дарья Андреевна</v>
          </cell>
          <cell r="D9" t="str">
            <v>12.06.95,  МС</v>
          </cell>
          <cell r="E9" t="str">
            <v>ДВФО</v>
          </cell>
          <cell r="F9" t="str">
            <v>Приморский,  Владивосток</v>
          </cell>
          <cell r="G9">
            <v>0</v>
          </cell>
          <cell r="H9" t="str">
            <v>Леонтьев Ю.А. Фалеева Н.А.</v>
          </cell>
        </row>
        <row r="10">
          <cell r="C10" t="str">
            <v>МИНДУБАЕВА Регина Фидаильевна</v>
          </cell>
          <cell r="D10" t="str">
            <v>10.09.98, КМС</v>
          </cell>
          <cell r="E10" t="str">
            <v>ПФО</v>
          </cell>
          <cell r="F10" t="str">
            <v>Чувашская, Чебоксары</v>
          </cell>
          <cell r="G10">
            <v>0</v>
          </cell>
          <cell r="H10" t="str">
            <v xml:space="preserve">Пегасов С.В. </v>
          </cell>
        </row>
        <row r="11">
          <cell r="C11" t="str">
            <v>ПОСЫЛКИНА Олеся Юрьевна</v>
          </cell>
          <cell r="D11" t="str">
            <v>01.01.99, 1р</v>
          </cell>
          <cell r="E11" t="str">
            <v>ПФО</v>
          </cell>
          <cell r="F11" t="str">
            <v xml:space="preserve">Нижегородская, Павлово, </v>
          </cell>
          <cell r="G11">
            <v>0</v>
          </cell>
          <cell r="H11" t="str">
            <v>Косов А.А.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медали"/>
      <sheetName val="Ит.пр"/>
      <sheetName val="наградной лист"/>
      <sheetName val="Стартовый"/>
      <sheetName val="кр1"/>
      <sheetName val="кр2"/>
      <sheetName val="НАГР ЛИСТ"/>
      <sheetName val="кр3"/>
      <sheetName val="кр4"/>
      <sheetName val="кр5"/>
      <sheetName val="кр6"/>
      <sheetName val="кр7"/>
      <sheetName val="пф"/>
    </sheetNames>
    <sheetDataSet>
      <sheetData sheetId="0"/>
      <sheetData sheetId="1"/>
      <sheetData sheetId="2"/>
      <sheetData sheetId="3"/>
      <sheetData sheetId="4">
        <row r="6">
          <cell r="C6" t="str">
            <v>МОЖЕЙКО Алексей Викторович</v>
          </cell>
          <cell r="D6" t="str">
            <v>13.08.00, 1р</v>
          </cell>
          <cell r="E6" t="str">
            <v>СФО</v>
          </cell>
          <cell r="F6" t="str">
            <v>Томская, Томск</v>
          </cell>
          <cell r="G6">
            <v>0</v>
          </cell>
          <cell r="H6" t="str">
            <v>Попов А.Н.</v>
          </cell>
        </row>
        <row r="7">
          <cell r="C7" t="str">
            <v>МАЛЫГИН Владимир Николаевич</v>
          </cell>
          <cell r="D7" t="str">
            <v>10.03.01, 1р</v>
          </cell>
          <cell r="E7" t="str">
            <v>СФО</v>
          </cell>
          <cell r="F7" t="str">
            <v>Алтайский, Бийск, МО</v>
          </cell>
          <cell r="G7">
            <v>0</v>
          </cell>
          <cell r="H7" t="str">
            <v>Первов В.И., Гаврилов В.В.</v>
          </cell>
        </row>
        <row r="8">
          <cell r="C8" t="str">
            <v>МИХАЙЛОВ Максим Владимирович</v>
          </cell>
          <cell r="D8" t="str">
            <v>13.09.00, КМС</v>
          </cell>
          <cell r="E8" t="str">
            <v>СФО</v>
          </cell>
          <cell r="F8" t="str">
            <v>Р.Бурятия, Улан-Удэ, МО</v>
          </cell>
          <cell r="G8">
            <v>0</v>
          </cell>
          <cell r="H8" t="str">
            <v>Кобылкин А.В</v>
          </cell>
        </row>
        <row r="9">
          <cell r="C9" t="str">
            <v>ИВАНОВ Сергей Витальевич</v>
          </cell>
          <cell r="D9" t="str">
            <v>23.04.00, 1р</v>
          </cell>
          <cell r="E9" t="str">
            <v>СФО</v>
          </cell>
          <cell r="F9" t="str">
            <v>Иркутская, Иркутск, МО</v>
          </cell>
          <cell r="G9">
            <v>0</v>
          </cell>
          <cell r="H9" t="str">
            <v xml:space="preserve">Томский А.А. Нечесов А.Ю. </v>
          </cell>
        </row>
        <row r="10">
          <cell r="C10" t="str">
            <v>КУЗНЕЦОВ Леонид Михайлович</v>
          </cell>
          <cell r="D10" t="str">
            <v>03.04.00, КМС</v>
          </cell>
          <cell r="E10" t="str">
            <v>СФО</v>
          </cell>
          <cell r="F10" t="str">
            <v>Кемеровская, Прокопьевск</v>
          </cell>
          <cell r="G10">
            <v>0</v>
          </cell>
          <cell r="H10" t="str">
            <v>Баглаев В.Г.</v>
          </cell>
        </row>
        <row r="11">
          <cell r="C11" t="str">
            <v>МАМЕДОВ Мехман Габил Оглы</v>
          </cell>
          <cell r="D11" t="str">
            <v>23.02,01, 1р</v>
          </cell>
          <cell r="E11" t="str">
            <v>СФО</v>
          </cell>
          <cell r="F11" t="str">
            <v>Р.Бурятия, Улан-Удэ</v>
          </cell>
          <cell r="G11">
            <v>0</v>
          </cell>
          <cell r="H11" t="str">
            <v>Сордия З.Х.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медали"/>
      <sheetName val="Ит.пр"/>
      <sheetName val="наградной лист"/>
      <sheetName val="Стартовый"/>
      <sheetName val="кр1"/>
      <sheetName val="кр2"/>
      <sheetName val="НАГР ЛИСТ"/>
      <sheetName val="кр3"/>
      <sheetName val="кр4"/>
      <sheetName val="кр5"/>
      <sheetName val="кр6"/>
      <sheetName val="кр7"/>
      <sheetName val="пф"/>
    </sheetNames>
    <sheetDataSet>
      <sheetData sheetId="0"/>
      <sheetData sheetId="1"/>
      <sheetData sheetId="2" refreshError="1"/>
      <sheetData sheetId="3" refreshError="1"/>
      <sheetData sheetId="4">
        <row r="6">
          <cell r="C6" t="str">
            <v>МОЖЕЙКО Алексей Викторович</v>
          </cell>
          <cell r="D6" t="str">
            <v>13.08.00, 1р</v>
          </cell>
          <cell r="E6" t="str">
            <v>СФО</v>
          </cell>
          <cell r="F6" t="str">
            <v>Томская, Томск</v>
          </cell>
          <cell r="G6">
            <v>0</v>
          </cell>
          <cell r="H6" t="str">
            <v>Попов А.Н.</v>
          </cell>
        </row>
        <row r="7">
          <cell r="C7" t="str">
            <v>МАЛЫГИН Владимир Николаевич</v>
          </cell>
          <cell r="D7" t="str">
            <v>10.03.01, 1р</v>
          </cell>
          <cell r="E7" t="str">
            <v>СФО</v>
          </cell>
          <cell r="F7" t="str">
            <v>Алтайский, Бийск, МО</v>
          </cell>
          <cell r="G7">
            <v>0</v>
          </cell>
          <cell r="H7" t="str">
            <v>Первов В.И., Гаврилов В.В.</v>
          </cell>
        </row>
        <row r="8">
          <cell r="C8" t="str">
            <v>МИХАЙЛОВ Максим Владимирович</v>
          </cell>
          <cell r="D8" t="str">
            <v>13.09.00, КМС</v>
          </cell>
          <cell r="E8" t="str">
            <v>СФО</v>
          </cell>
          <cell r="F8" t="str">
            <v>Р.Бурятия, Улан-Удэ, МО</v>
          </cell>
          <cell r="G8">
            <v>0</v>
          </cell>
          <cell r="H8" t="str">
            <v>Кобылкин А.В</v>
          </cell>
        </row>
        <row r="9">
          <cell r="C9" t="str">
            <v>ИВАНОВ Сергей Витальевич</v>
          </cell>
          <cell r="D9" t="str">
            <v>23.04.00, 1р</v>
          </cell>
          <cell r="E9" t="str">
            <v>СФО</v>
          </cell>
          <cell r="F9" t="str">
            <v>Иркутская, Иркутск, МО</v>
          </cell>
          <cell r="G9">
            <v>0</v>
          </cell>
          <cell r="H9" t="str">
            <v xml:space="preserve">Томский А.А. Нечесов А.Ю. </v>
          </cell>
        </row>
        <row r="10">
          <cell r="C10" t="str">
            <v>КУЗНЕЦОВ Леонид Михайлович</v>
          </cell>
          <cell r="D10" t="str">
            <v>03.04.00, КМС</v>
          </cell>
          <cell r="E10" t="str">
            <v>СФО</v>
          </cell>
          <cell r="F10" t="str">
            <v>Кемеровская, Прокопьевск</v>
          </cell>
          <cell r="G10">
            <v>0</v>
          </cell>
          <cell r="H10" t="str">
            <v>Баглаев В.Г.</v>
          </cell>
        </row>
        <row r="11">
          <cell r="C11" t="str">
            <v>МАМЕДОВ Мехман Габил Оглы</v>
          </cell>
          <cell r="D11" t="str">
            <v>23.02,01, 1р</v>
          </cell>
          <cell r="E11" t="str">
            <v>СФО</v>
          </cell>
          <cell r="F11" t="str">
            <v>Р.Бурятия, Улан-Удэ</v>
          </cell>
          <cell r="G11">
            <v>0</v>
          </cell>
          <cell r="H11" t="str">
            <v>Сордия З.Х.</v>
          </cell>
        </row>
      </sheetData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  <sheetName val="кр1"/>
      <sheetName val="кр2"/>
      <sheetName val="НАГР ЛИСТ"/>
      <sheetName val="кр3"/>
      <sheetName val="кр4"/>
      <sheetName val="кр5"/>
      <sheetName val="кр6"/>
      <sheetName val="кр7"/>
      <sheetName val="пф"/>
    </sheetNames>
    <sheetDataSet>
      <sheetData sheetId="0"/>
      <sheetData sheetId="1"/>
      <sheetData sheetId="2" refreshError="1"/>
      <sheetData sheetId="3" refreshError="1"/>
      <sheetData sheetId="4">
        <row r="6">
          <cell r="C6" t="str">
            <v>МОЖЕЙКО Алексей Викторович</v>
          </cell>
          <cell r="D6" t="str">
            <v>13.08.00, 1р</v>
          </cell>
          <cell r="E6" t="str">
            <v>СФО</v>
          </cell>
          <cell r="F6" t="str">
            <v>Томская, Томск</v>
          </cell>
          <cell r="G6">
            <v>0</v>
          </cell>
          <cell r="H6" t="str">
            <v>Попов А.Н.</v>
          </cell>
        </row>
        <row r="7">
          <cell r="C7" t="str">
            <v>МАЛЫГИН Владимир Николаевич</v>
          </cell>
          <cell r="D7" t="str">
            <v>10.03.01, 1р</v>
          </cell>
          <cell r="E7" t="str">
            <v>СФО</v>
          </cell>
          <cell r="F7" t="str">
            <v>Алтайский, Бийск, МО</v>
          </cell>
          <cell r="G7">
            <v>0</v>
          </cell>
          <cell r="H7" t="str">
            <v>Первов В.И., Гаврилов В.В.</v>
          </cell>
        </row>
        <row r="8">
          <cell r="C8" t="str">
            <v>МИХАЙЛОВ Максим Владимирович</v>
          </cell>
          <cell r="D8" t="str">
            <v>13.09.00, КМС</v>
          </cell>
          <cell r="E8" t="str">
            <v>СФО</v>
          </cell>
          <cell r="F8" t="str">
            <v>Р.Бурятия, Улан-Удэ, МО</v>
          </cell>
          <cell r="G8">
            <v>0</v>
          </cell>
          <cell r="H8" t="str">
            <v>Кобылкин А.В</v>
          </cell>
        </row>
        <row r="9">
          <cell r="C9" t="str">
            <v>ИВАНОВ Сергей Витальевич</v>
          </cell>
          <cell r="D9" t="str">
            <v>23.04.00, 1р</v>
          </cell>
          <cell r="E9" t="str">
            <v>СФО</v>
          </cell>
          <cell r="F9" t="str">
            <v>Иркутская, Иркутск, МО</v>
          </cell>
          <cell r="G9">
            <v>0</v>
          </cell>
          <cell r="H9" t="str">
            <v xml:space="preserve">Томский А.А. Нечесов А.Ю. </v>
          </cell>
        </row>
        <row r="10">
          <cell r="C10" t="str">
            <v>КУЗНЕЦОВ Леонид Михайлович</v>
          </cell>
          <cell r="D10" t="str">
            <v>03.04.00, КМС</v>
          </cell>
          <cell r="E10" t="str">
            <v>СФО</v>
          </cell>
          <cell r="F10" t="str">
            <v>Кемеровская, Прокопьевск</v>
          </cell>
          <cell r="G10">
            <v>0</v>
          </cell>
          <cell r="H10" t="str">
            <v>Баглаев В.Г.</v>
          </cell>
        </row>
        <row r="11">
          <cell r="C11" t="str">
            <v>МАМЕДОВ Мехман Габил Оглы</v>
          </cell>
          <cell r="D11" t="str">
            <v>23.02,01, 1р</v>
          </cell>
          <cell r="E11" t="str">
            <v>СФО</v>
          </cell>
          <cell r="F11" t="str">
            <v>Р.Бурятия, Улан-Удэ</v>
          </cell>
          <cell r="G11">
            <v>0</v>
          </cell>
          <cell r="H11" t="str">
            <v>Сордия З.Х.</v>
          </cell>
        </row>
      </sheetData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/>
      <sheetData sheetId="1"/>
      <sheetData sheetId="2"/>
      <sheetData sheetId="3">
        <row r="6">
          <cell r="C6" t="str">
            <v>МАЛЫГИН Александр Николаевич</v>
          </cell>
          <cell r="D6" t="str">
            <v>10.03.01, кмс</v>
          </cell>
          <cell r="E6" t="str">
            <v>СФО</v>
          </cell>
          <cell r="F6" t="str">
            <v>Алтайский, Бийск, МО</v>
          </cell>
          <cell r="G6">
            <v>0</v>
          </cell>
          <cell r="H6" t="str">
            <v>Первов В.И., Гаврилов В.В.</v>
          </cell>
        </row>
        <row r="7">
          <cell r="C7" t="str">
            <v>НАЗЫРОВ Алексей Аскатович</v>
          </cell>
          <cell r="D7" t="str">
            <v>10.03.01, кмс</v>
          </cell>
          <cell r="E7" t="str">
            <v>СФО</v>
          </cell>
          <cell r="F7" t="str">
            <v>Иркутская, Братск, МО</v>
          </cell>
          <cell r="G7">
            <v>0</v>
          </cell>
          <cell r="H7" t="str">
            <v>Попов В.Г.</v>
          </cell>
        </row>
        <row r="8">
          <cell r="C8" t="str">
            <v>КОЛМАКОВ Степан Иванович</v>
          </cell>
          <cell r="D8" t="str">
            <v>10.03.01, кмс</v>
          </cell>
          <cell r="E8" t="str">
            <v>СФО</v>
          </cell>
          <cell r="F8" t="str">
            <v>Иркутская, Шелехов, МО</v>
          </cell>
          <cell r="G8">
            <v>0</v>
          </cell>
          <cell r="H8" t="str">
            <v>Кузнецов А.В.</v>
          </cell>
        </row>
        <row r="9">
          <cell r="C9" t="str">
            <v>МОЖЕЙКО Алексей Викторович</v>
          </cell>
          <cell r="D9" t="str">
            <v>10.03.01, кмс</v>
          </cell>
          <cell r="E9" t="str">
            <v>СФО</v>
          </cell>
          <cell r="F9" t="str">
            <v>Томская, Томск</v>
          </cell>
          <cell r="G9">
            <v>0</v>
          </cell>
          <cell r="H9" t="str">
            <v>Попов А.Н.</v>
          </cell>
        </row>
        <row r="10">
          <cell r="C10" t="str">
            <v>КАРМАНОВ Александр Дмитриевич</v>
          </cell>
          <cell r="D10" t="str">
            <v>10.03.01, кмс</v>
          </cell>
          <cell r="E10" t="str">
            <v>СФО</v>
          </cell>
          <cell r="F10" t="str">
            <v>Кемеровская, Прокопьевск</v>
          </cell>
          <cell r="G10">
            <v>0</v>
          </cell>
          <cell r="H10" t="str">
            <v>Баглаев В.Г.</v>
          </cell>
        </row>
        <row r="11">
          <cell r="C11" t="str">
            <v>МАЛЫГИН Владимир Николаевич</v>
          </cell>
          <cell r="D11" t="str">
            <v>10.03.01, кмс</v>
          </cell>
          <cell r="E11" t="str">
            <v>СФО</v>
          </cell>
          <cell r="F11" t="str">
            <v>Алтайский, Бийск, МО</v>
          </cell>
          <cell r="G11">
            <v>0</v>
          </cell>
          <cell r="H11" t="str">
            <v>Первов В.И., Гаврилов В.В.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tabSelected="1" topLeftCell="A13" zoomScaleNormal="100" workbookViewId="0">
      <selection activeCell="G15" sqref="G15:G20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8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21" customHeight="1">
      <c r="A1" s="142" t="s">
        <v>7</v>
      </c>
      <c r="B1" s="142"/>
      <c r="C1" s="142"/>
      <c r="D1" s="142"/>
      <c r="E1" s="142"/>
      <c r="F1" s="142"/>
      <c r="G1" s="142"/>
      <c r="H1" s="142"/>
      <c r="I1" s="142"/>
    </row>
    <row r="2" spans="1:10" ht="17.25" customHeight="1">
      <c r="A2" s="126" t="s">
        <v>34</v>
      </c>
      <c r="B2" s="126"/>
      <c r="C2" s="126"/>
      <c r="D2" s="126"/>
      <c r="E2" s="126"/>
      <c r="F2" s="126"/>
      <c r="G2" s="126"/>
      <c r="H2" s="126"/>
      <c r="I2" s="126"/>
    </row>
    <row r="3" spans="1:10" ht="32.450000000000003" customHeight="1">
      <c r="A3" s="143" t="s">
        <v>52</v>
      </c>
      <c r="B3" s="143"/>
      <c r="C3" s="143"/>
      <c r="D3" s="143"/>
      <c r="E3" s="143"/>
      <c r="F3" s="143"/>
      <c r="G3" s="143"/>
      <c r="H3" s="143"/>
      <c r="I3" s="143"/>
    </row>
    <row r="4" spans="1:10" ht="16.5" customHeight="1" thickBot="1">
      <c r="A4" s="126" t="s">
        <v>53</v>
      </c>
      <c r="B4" s="126"/>
      <c r="C4" s="126"/>
      <c r="D4" s="126"/>
      <c r="E4" s="126"/>
      <c r="F4" s="126"/>
      <c r="G4" s="126"/>
      <c r="H4" s="126"/>
      <c r="I4" s="126"/>
    </row>
    <row r="5" spans="1:10" ht="3.75" hidden="1" customHeight="1" thickBot="1">
      <c r="A5" s="126"/>
      <c r="B5" s="126"/>
      <c r="C5" s="126"/>
      <c r="D5" s="126"/>
      <c r="E5" s="126"/>
      <c r="F5" s="126"/>
      <c r="G5" s="126"/>
      <c r="H5" s="126"/>
      <c r="I5" s="126"/>
    </row>
    <row r="6" spans="1:10" ht="11.1" customHeight="1">
      <c r="B6" s="139" t="s">
        <v>0</v>
      </c>
      <c r="C6" s="129" t="s">
        <v>1</v>
      </c>
      <c r="D6" s="129" t="s">
        <v>2</v>
      </c>
      <c r="E6" s="129" t="s">
        <v>15</v>
      </c>
      <c r="F6" s="129" t="s">
        <v>16</v>
      </c>
      <c r="G6" s="127"/>
      <c r="H6" s="144" t="s">
        <v>3</v>
      </c>
      <c r="I6" s="146"/>
    </row>
    <row r="7" spans="1:10" ht="13.5" customHeight="1" thickBot="1">
      <c r="B7" s="140"/>
      <c r="C7" s="130"/>
      <c r="D7" s="130"/>
      <c r="E7" s="130"/>
      <c r="F7" s="130"/>
      <c r="G7" s="128"/>
      <c r="H7" s="145"/>
      <c r="I7" s="146"/>
    </row>
    <row r="8" spans="1:10" ht="23.1" customHeight="1">
      <c r="A8" s="131" t="s">
        <v>8</v>
      </c>
      <c r="B8" s="98" t="s">
        <v>4</v>
      </c>
      <c r="C8" s="36" t="s">
        <v>54</v>
      </c>
      <c r="D8" s="36" t="s">
        <v>55</v>
      </c>
      <c r="E8" s="36" t="s">
        <v>37</v>
      </c>
      <c r="F8" s="36" t="s">
        <v>50</v>
      </c>
      <c r="G8" s="36"/>
      <c r="H8" s="37" t="s">
        <v>56</v>
      </c>
      <c r="I8" s="147"/>
      <c r="J8" s="125"/>
    </row>
    <row r="9" spans="1:10" ht="23.1" customHeight="1">
      <c r="A9" s="132"/>
      <c r="B9" s="99" t="s">
        <v>5</v>
      </c>
      <c r="C9" s="35" t="s">
        <v>35</v>
      </c>
      <c r="D9" s="35" t="s">
        <v>36</v>
      </c>
      <c r="E9" s="35" t="s">
        <v>37</v>
      </c>
      <c r="F9" s="35" t="s">
        <v>38</v>
      </c>
      <c r="G9" s="35"/>
      <c r="H9" s="38" t="s">
        <v>39</v>
      </c>
      <c r="I9" s="147"/>
      <c r="J9" s="125"/>
    </row>
    <row r="10" spans="1:10" ht="23.1" customHeight="1">
      <c r="A10" s="132"/>
      <c r="B10" s="68" t="s">
        <v>6</v>
      </c>
      <c r="C10" s="35" t="s">
        <v>57</v>
      </c>
      <c r="D10" s="35" t="s">
        <v>58</v>
      </c>
      <c r="E10" s="35" t="s">
        <v>37</v>
      </c>
      <c r="F10" s="35" t="s">
        <v>59</v>
      </c>
      <c r="G10" s="35"/>
      <c r="H10" s="38" t="s">
        <v>60</v>
      </c>
      <c r="I10" s="147"/>
      <c r="J10" s="125"/>
    </row>
    <row r="11" spans="1:10" ht="23.1" customHeight="1">
      <c r="A11" s="132"/>
      <c r="B11" s="68" t="s">
        <v>6</v>
      </c>
      <c r="C11" s="35" t="s">
        <v>61</v>
      </c>
      <c r="D11" s="35" t="s">
        <v>62</v>
      </c>
      <c r="E11" s="35" t="s">
        <v>37</v>
      </c>
      <c r="F11" s="35" t="s">
        <v>59</v>
      </c>
      <c r="G11" s="35"/>
      <c r="H11" s="38" t="s">
        <v>63</v>
      </c>
      <c r="I11" s="147"/>
      <c r="J11" s="125"/>
    </row>
    <row r="12" spans="1:10" ht="23.1" customHeight="1">
      <c r="A12" s="132"/>
      <c r="B12" s="68" t="s">
        <v>11</v>
      </c>
      <c r="C12" s="35" t="s">
        <v>64</v>
      </c>
      <c r="D12" s="35" t="s">
        <v>65</v>
      </c>
      <c r="E12" s="35" t="s">
        <v>37</v>
      </c>
      <c r="F12" s="35" t="s">
        <v>66</v>
      </c>
      <c r="G12" s="35"/>
      <c r="H12" s="38" t="s">
        <v>67</v>
      </c>
      <c r="I12" s="141"/>
      <c r="J12" s="125"/>
    </row>
    <row r="13" spans="1:10" ht="23.1" customHeight="1" thickBot="1">
      <c r="A13" s="133"/>
      <c r="B13" s="72" t="s">
        <v>11</v>
      </c>
      <c r="C13" s="39" t="s">
        <v>68</v>
      </c>
      <c r="D13" s="39" t="s">
        <v>69</v>
      </c>
      <c r="E13" s="39" t="s">
        <v>37</v>
      </c>
      <c r="F13" s="39" t="s">
        <v>70</v>
      </c>
      <c r="G13" s="39"/>
      <c r="H13" s="40" t="s">
        <v>71</v>
      </c>
      <c r="I13" s="141"/>
      <c r="J13" s="125"/>
    </row>
    <row r="14" spans="1:10" ht="12" customHeight="1" thickBot="1">
      <c r="B14" s="8"/>
      <c r="C14" s="9"/>
      <c r="D14" s="9"/>
      <c r="E14" s="24"/>
      <c r="F14" s="9"/>
      <c r="G14" s="64"/>
      <c r="H14" s="9"/>
      <c r="I14" s="14"/>
      <c r="J14" s="125"/>
    </row>
    <row r="15" spans="1:10" ht="23.1" customHeight="1" thickBot="1">
      <c r="A15" s="131" t="s">
        <v>9</v>
      </c>
      <c r="B15" s="102" t="s">
        <v>4</v>
      </c>
      <c r="C15" s="36" t="s">
        <v>72</v>
      </c>
      <c r="D15" s="36" t="s">
        <v>73</v>
      </c>
      <c r="E15" s="36" t="s">
        <v>37</v>
      </c>
      <c r="F15" s="36" t="s">
        <v>46</v>
      </c>
      <c r="G15" s="36"/>
      <c r="H15" s="36" t="s">
        <v>74</v>
      </c>
      <c r="I15" s="14"/>
      <c r="J15" s="125"/>
    </row>
    <row r="16" spans="1:10" ht="23.1" customHeight="1" thickBot="1">
      <c r="A16" s="132"/>
      <c r="B16" s="58" t="s">
        <v>5</v>
      </c>
      <c r="C16" s="36" t="s">
        <v>40</v>
      </c>
      <c r="D16" s="36" t="s">
        <v>41</v>
      </c>
      <c r="E16" s="36" t="s">
        <v>37</v>
      </c>
      <c r="F16" s="36" t="s">
        <v>42</v>
      </c>
      <c r="G16" s="36"/>
      <c r="H16" s="36" t="s">
        <v>43</v>
      </c>
      <c r="I16" s="14"/>
    </row>
    <row r="17" spans="1:16" ht="23.1" customHeight="1" thickBot="1">
      <c r="A17" s="132"/>
      <c r="B17" s="58" t="s">
        <v>6</v>
      </c>
      <c r="C17" s="36" t="s">
        <v>75</v>
      </c>
      <c r="D17" s="36" t="s">
        <v>76</v>
      </c>
      <c r="E17" s="36" t="s">
        <v>37</v>
      </c>
      <c r="F17" s="36" t="s">
        <v>77</v>
      </c>
      <c r="G17" s="36"/>
      <c r="H17" s="36" t="s">
        <v>78</v>
      </c>
      <c r="I17" s="14"/>
    </row>
    <row r="18" spans="1:16" ht="23.1" customHeight="1" thickBot="1">
      <c r="A18" s="132"/>
      <c r="B18" s="58" t="s">
        <v>6</v>
      </c>
      <c r="C18" s="36" t="s">
        <v>79</v>
      </c>
      <c r="D18" s="36" t="s">
        <v>80</v>
      </c>
      <c r="E18" s="36" t="s">
        <v>37</v>
      </c>
      <c r="F18" s="36" t="s">
        <v>81</v>
      </c>
      <c r="G18" s="36"/>
      <c r="H18" s="36" t="s">
        <v>82</v>
      </c>
      <c r="I18" s="141"/>
    </row>
    <row r="19" spans="1:16" ht="23.1" customHeight="1" thickBot="1">
      <c r="A19" s="132"/>
      <c r="B19" s="58" t="s">
        <v>11</v>
      </c>
      <c r="C19" s="36" t="s">
        <v>83</v>
      </c>
      <c r="D19" s="36" t="s">
        <v>84</v>
      </c>
      <c r="E19" s="36" t="s">
        <v>37</v>
      </c>
      <c r="F19" s="36" t="s">
        <v>59</v>
      </c>
      <c r="G19" s="36"/>
      <c r="H19" s="36" t="s">
        <v>85</v>
      </c>
      <c r="I19" s="141"/>
    </row>
    <row r="20" spans="1:16" ht="23.1" customHeight="1" thickBot="1">
      <c r="A20" s="133"/>
      <c r="B20" s="60" t="s">
        <v>11</v>
      </c>
      <c r="C20" s="36" t="s">
        <v>86</v>
      </c>
      <c r="D20" s="36" t="s">
        <v>87</v>
      </c>
      <c r="E20" s="36" t="s">
        <v>37</v>
      </c>
      <c r="F20" s="36" t="s">
        <v>81</v>
      </c>
      <c r="G20" s="36"/>
      <c r="H20" s="36" t="s">
        <v>88</v>
      </c>
      <c r="I20" s="11"/>
    </row>
    <row r="21" spans="1:16" ht="12" customHeight="1" thickBot="1">
      <c r="B21" s="13"/>
      <c r="C21" s="43"/>
      <c r="D21" s="43"/>
      <c r="E21" s="44"/>
      <c r="F21" s="43"/>
      <c r="G21" s="74"/>
      <c r="H21" s="43"/>
      <c r="I21" s="31"/>
      <c r="J21" s="32"/>
    </row>
    <row r="22" spans="1:16" ht="23.1" customHeight="1" thickBot="1">
      <c r="A22" s="131" t="s">
        <v>26</v>
      </c>
      <c r="B22" s="102" t="s">
        <v>4</v>
      </c>
      <c r="C22" s="36" t="s">
        <v>89</v>
      </c>
      <c r="D22" s="36" t="s">
        <v>90</v>
      </c>
      <c r="E22" s="36" t="s">
        <v>37</v>
      </c>
      <c r="F22" s="36" t="s">
        <v>70</v>
      </c>
      <c r="G22" s="36"/>
      <c r="H22" s="36" t="s">
        <v>91</v>
      </c>
      <c r="I22" s="31"/>
      <c r="J22" s="32"/>
    </row>
    <row r="23" spans="1:16" ht="23.1" customHeight="1" thickBot="1">
      <c r="A23" s="132"/>
      <c r="B23" s="58" t="s">
        <v>5</v>
      </c>
      <c r="C23" s="36" t="s">
        <v>92</v>
      </c>
      <c r="D23" s="36" t="s">
        <v>93</v>
      </c>
      <c r="E23" s="36" t="s">
        <v>37</v>
      </c>
      <c r="F23" s="36" t="s">
        <v>66</v>
      </c>
      <c r="G23" s="36"/>
      <c r="H23" s="36" t="s">
        <v>94</v>
      </c>
      <c r="I23" s="14"/>
      <c r="J23" s="32"/>
    </row>
    <row r="24" spans="1:16" ht="23.1" customHeight="1" thickBot="1">
      <c r="A24" s="132"/>
      <c r="B24" s="58" t="s">
        <v>6</v>
      </c>
      <c r="C24" s="36" t="s">
        <v>95</v>
      </c>
      <c r="D24" s="36" t="s">
        <v>96</v>
      </c>
      <c r="E24" s="36" t="s">
        <v>37</v>
      </c>
      <c r="F24" s="36" t="s">
        <v>97</v>
      </c>
      <c r="G24" s="36"/>
      <c r="H24" s="36" t="s">
        <v>98</v>
      </c>
      <c r="I24" s="14"/>
      <c r="J24" s="32"/>
    </row>
    <row r="25" spans="1:16" ht="23.1" customHeight="1" thickBot="1">
      <c r="A25" s="132"/>
      <c r="B25" s="58" t="s">
        <v>6</v>
      </c>
      <c r="C25" s="36" t="s">
        <v>99</v>
      </c>
      <c r="D25" s="36" t="s">
        <v>100</v>
      </c>
      <c r="E25" s="36" t="s">
        <v>37</v>
      </c>
      <c r="F25" s="36" t="s">
        <v>24</v>
      </c>
      <c r="G25" s="36"/>
      <c r="H25" s="36" t="s">
        <v>101</v>
      </c>
      <c r="I25" s="31"/>
    </row>
    <row r="26" spans="1:16" ht="23.1" customHeight="1" thickBot="1">
      <c r="A26" s="132"/>
      <c r="B26" s="58" t="s">
        <v>11</v>
      </c>
      <c r="C26" s="36" t="s">
        <v>102</v>
      </c>
      <c r="D26" s="36" t="s">
        <v>103</v>
      </c>
      <c r="E26" s="36" t="s">
        <v>37</v>
      </c>
      <c r="F26" s="36" t="s">
        <v>104</v>
      </c>
      <c r="G26" s="36"/>
      <c r="H26" s="36" t="s">
        <v>105</v>
      </c>
      <c r="I26" s="31"/>
      <c r="L26" s="16"/>
      <c r="M26" s="17"/>
      <c r="N26" s="16"/>
      <c r="O26" s="18"/>
      <c r="P26" s="34"/>
    </row>
    <row r="27" spans="1:16" ht="23.1" customHeight="1" thickBot="1">
      <c r="A27" s="133"/>
      <c r="B27" s="60" t="s">
        <v>11</v>
      </c>
      <c r="C27" s="36" t="s">
        <v>106</v>
      </c>
      <c r="D27" s="36" t="s">
        <v>107</v>
      </c>
      <c r="E27" s="36" t="s">
        <v>37</v>
      </c>
      <c r="F27" s="36" t="s">
        <v>81</v>
      </c>
      <c r="G27" s="36"/>
      <c r="H27" s="36" t="s">
        <v>108</v>
      </c>
      <c r="I27" s="11"/>
    </row>
    <row r="28" spans="1:16" ht="12" customHeight="1" thickBot="1">
      <c r="A28" s="29"/>
      <c r="B28" s="12"/>
      <c r="C28" s="101"/>
      <c r="D28" s="112"/>
      <c r="E28" s="112"/>
      <c r="F28" s="113"/>
      <c r="G28" s="74"/>
      <c r="H28" s="114"/>
      <c r="I28" s="31"/>
      <c r="J28" s="32"/>
    </row>
    <row r="29" spans="1:16" ht="23.1" customHeight="1" thickBot="1">
      <c r="A29" s="134" t="s">
        <v>27</v>
      </c>
      <c r="B29" s="102" t="s">
        <v>4</v>
      </c>
      <c r="C29" s="36" t="s">
        <v>109</v>
      </c>
      <c r="D29" s="36" t="s">
        <v>110</v>
      </c>
      <c r="E29" s="36" t="s">
        <v>37</v>
      </c>
      <c r="F29" s="36" t="s">
        <v>59</v>
      </c>
      <c r="G29" s="36"/>
      <c r="H29" s="36" t="s">
        <v>111</v>
      </c>
      <c r="I29" s="31"/>
      <c r="J29" s="32"/>
    </row>
    <row r="30" spans="1:16" ht="23.1" customHeight="1" thickBot="1">
      <c r="A30" s="135"/>
      <c r="B30" s="58" t="s">
        <v>5</v>
      </c>
      <c r="C30" s="36" t="s">
        <v>112</v>
      </c>
      <c r="D30" s="36" t="s">
        <v>113</v>
      </c>
      <c r="E30" s="36" t="s">
        <v>37</v>
      </c>
      <c r="F30" s="36" t="s">
        <v>66</v>
      </c>
      <c r="G30" s="36"/>
      <c r="H30" s="36" t="s">
        <v>101</v>
      </c>
      <c r="I30" s="14"/>
      <c r="J30" s="32"/>
    </row>
    <row r="31" spans="1:16" ht="23.1" customHeight="1" thickBot="1">
      <c r="A31" s="135"/>
      <c r="B31" s="58" t="s">
        <v>6</v>
      </c>
      <c r="C31" s="36" t="s">
        <v>114</v>
      </c>
      <c r="D31" s="36" t="s">
        <v>115</v>
      </c>
      <c r="E31" s="36" t="s">
        <v>37</v>
      </c>
      <c r="F31" s="36" t="s">
        <v>59</v>
      </c>
      <c r="G31" s="36"/>
      <c r="H31" s="36" t="s">
        <v>111</v>
      </c>
      <c r="I31" s="14"/>
      <c r="J31" s="32"/>
    </row>
    <row r="32" spans="1:16" ht="23.1" customHeight="1" thickBot="1">
      <c r="A32" s="135"/>
      <c r="B32" s="58" t="s">
        <v>6</v>
      </c>
      <c r="C32" s="36" t="s">
        <v>116</v>
      </c>
      <c r="D32" s="36" t="s">
        <v>117</v>
      </c>
      <c r="E32" s="36" t="s">
        <v>37</v>
      </c>
      <c r="F32" s="36" t="s">
        <v>50</v>
      </c>
      <c r="G32" s="36"/>
      <c r="H32" s="36" t="s">
        <v>51</v>
      </c>
      <c r="I32" s="31"/>
    </row>
    <row r="33" spans="1:10" ht="23.1" customHeight="1" thickBot="1">
      <c r="A33" s="135"/>
      <c r="B33" s="58" t="s">
        <v>11</v>
      </c>
      <c r="C33" s="36" t="s">
        <v>118</v>
      </c>
      <c r="D33" s="36" t="s">
        <v>119</v>
      </c>
      <c r="E33" s="36" t="s">
        <v>37</v>
      </c>
      <c r="F33" s="36" t="s">
        <v>50</v>
      </c>
      <c r="G33" s="36"/>
      <c r="H33" s="36" t="s">
        <v>51</v>
      </c>
      <c r="I33" s="31"/>
    </row>
    <row r="34" spans="1:10" ht="23.1" customHeight="1" thickBot="1">
      <c r="A34" s="136"/>
      <c r="B34" s="60" t="s">
        <v>11</v>
      </c>
      <c r="C34" s="36" t="s">
        <v>120</v>
      </c>
      <c r="D34" s="36" t="s">
        <v>121</v>
      </c>
      <c r="E34" s="36" t="s">
        <v>37</v>
      </c>
      <c r="F34" s="36" t="s">
        <v>70</v>
      </c>
      <c r="G34" s="36"/>
      <c r="H34" s="36" t="s">
        <v>91</v>
      </c>
      <c r="I34" s="14"/>
    </row>
    <row r="35" spans="1:10" ht="12" customHeight="1" thickBot="1">
      <c r="A35" s="29"/>
      <c r="B35" s="12"/>
      <c r="C35" s="101"/>
      <c r="D35" s="112"/>
      <c r="E35" s="112"/>
      <c r="F35" s="113"/>
      <c r="G35" s="115"/>
      <c r="H35" s="114"/>
      <c r="I35" s="31"/>
      <c r="J35" s="32"/>
    </row>
    <row r="36" spans="1:10" ht="23.1" customHeight="1" thickBot="1">
      <c r="A36" s="131" t="s">
        <v>28</v>
      </c>
      <c r="B36" s="102" t="s">
        <v>4</v>
      </c>
      <c r="C36" s="36" t="s">
        <v>122</v>
      </c>
      <c r="D36" s="36" t="s">
        <v>45</v>
      </c>
      <c r="E36" s="36" t="s">
        <v>37</v>
      </c>
      <c r="F36" s="36" t="s">
        <v>46</v>
      </c>
      <c r="G36" s="36"/>
      <c r="H36" s="36" t="s">
        <v>123</v>
      </c>
      <c r="I36" s="31"/>
      <c r="J36" s="32"/>
    </row>
    <row r="37" spans="1:10" ht="23.1" customHeight="1" thickBot="1">
      <c r="A37" s="132"/>
      <c r="B37" s="58" t="s">
        <v>5</v>
      </c>
      <c r="C37" s="36" t="s">
        <v>124</v>
      </c>
      <c r="D37" s="36" t="s">
        <v>125</v>
      </c>
      <c r="E37" s="36" t="s">
        <v>37</v>
      </c>
      <c r="F37" s="36" t="s">
        <v>42</v>
      </c>
      <c r="G37" s="36"/>
      <c r="H37" s="36" t="s">
        <v>126</v>
      </c>
      <c r="I37" s="14"/>
      <c r="J37" s="32"/>
    </row>
    <row r="38" spans="1:10" ht="23.1" customHeight="1" thickBot="1">
      <c r="A38" s="132"/>
      <c r="B38" s="58" t="s">
        <v>6</v>
      </c>
      <c r="C38" s="36" t="s">
        <v>127</v>
      </c>
      <c r="D38" s="36" t="s">
        <v>128</v>
      </c>
      <c r="E38" s="36" t="s">
        <v>37</v>
      </c>
      <c r="F38" s="36" t="s">
        <v>50</v>
      </c>
      <c r="G38" s="36"/>
      <c r="H38" s="36" t="s">
        <v>51</v>
      </c>
      <c r="I38" s="14"/>
      <c r="J38" s="32"/>
    </row>
    <row r="39" spans="1:10" ht="23.1" customHeight="1" thickBot="1">
      <c r="A39" s="132"/>
      <c r="B39" s="58" t="s">
        <v>6</v>
      </c>
      <c r="C39" s="36" t="s">
        <v>44</v>
      </c>
      <c r="D39" s="36" t="s">
        <v>45</v>
      </c>
      <c r="E39" s="36" t="s">
        <v>37</v>
      </c>
      <c r="F39" s="36" t="s">
        <v>46</v>
      </c>
      <c r="G39" s="36"/>
      <c r="H39" s="36" t="s">
        <v>47</v>
      </c>
      <c r="I39" s="30" t="s">
        <v>14</v>
      </c>
    </row>
    <row r="40" spans="1:10" ht="23.1" customHeight="1" thickBot="1">
      <c r="A40" s="132"/>
      <c r="B40" s="58" t="s">
        <v>11</v>
      </c>
      <c r="C40" s="36" t="s">
        <v>129</v>
      </c>
      <c r="D40" s="36" t="s">
        <v>130</v>
      </c>
      <c r="E40" s="36" t="s">
        <v>37</v>
      </c>
      <c r="F40" s="36" t="s">
        <v>50</v>
      </c>
      <c r="G40" s="36"/>
      <c r="H40" s="36" t="s">
        <v>131</v>
      </c>
      <c r="I40" s="31"/>
    </row>
    <row r="41" spans="1:10" ht="23.1" customHeight="1" thickBot="1">
      <c r="A41" s="133"/>
      <c r="B41" s="60" t="s">
        <v>11</v>
      </c>
      <c r="C41" s="36" t="s">
        <v>132</v>
      </c>
      <c r="D41" s="36" t="s">
        <v>133</v>
      </c>
      <c r="E41" s="36" t="s">
        <v>37</v>
      </c>
      <c r="F41" s="36" t="s">
        <v>70</v>
      </c>
      <c r="G41" s="36"/>
      <c r="H41" s="36" t="s">
        <v>71</v>
      </c>
      <c r="I41" s="14"/>
    </row>
    <row r="42" spans="1:10" ht="14.45" customHeight="1" thickBot="1">
      <c r="A42" s="137"/>
      <c r="B42" s="137"/>
      <c r="C42" s="137"/>
      <c r="D42" s="137"/>
      <c r="E42" s="137"/>
      <c r="F42" s="137"/>
      <c r="G42" s="137"/>
      <c r="H42" s="138"/>
      <c r="I42" s="31"/>
      <c r="J42" s="32"/>
    </row>
    <row r="43" spans="1:10" ht="23.1" customHeight="1" thickBot="1">
      <c r="A43" s="131" t="s">
        <v>29</v>
      </c>
      <c r="B43" s="102" t="s">
        <v>4</v>
      </c>
      <c r="C43" s="36" t="s">
        <v>134</v>
      </c>
      <c r="D43" s="36" t="s">
        <v>135</v>
      </c>
      <c r="E43" s="36" t="s">
        <v>37</v>
      </c>
      <c r="F43" s="36" t="s">
        <v>50</v>
      </c>
      <c r="G43" s="36"/>
      <c r="H43" s="36" t="s">
        <v>131</v>
      </c>
      <c r="I43" s="31"/>
      <c r="J43" s="32"/>
    </row>
    <row r="44" spans="1:10" ht="23.1" customHeight="1" thickBot="1">
      <c r="A44" s="132"/>
      <c r="B44" s="58" t="s">
        <v>5</v>
      </c>
      <c r="C44" s="36" t="s">
        <v>136</v>
      </c>
      <c r="D44" s="36" t="s">
        <v>137</v>
      </c>
      <c r="E44" s="36" t="s">
        <v>37</v>
      </c>
      <c r="F44" s="36" t="s">
        <v>138</v>
      </c>
      <c r="G44" s="36"/>
      <c r="H44" s="36" t="s">
        <v>139</v>
      </c>
      <c r="I44" s="14"/>
      <c r="J44" s="32"/>
    </row>
    <row r="45" spans="1:10" ht="23.1" customHeight="1" thickBot="1">
      <c r="A45" s="132"/>
      <c r="B45" s="58" t="s">
        <v>6</v>
      </c>
      <c r="C45" s="36" t="s">
        <v>140</v>
      </c>
      <c r="D45" s="36" t="s">
        <v>141</v>
      </c>
      <c r="E45" s="36" t="s">
        <v>37</v>
      </c>
      <c r="F45" s="36" t="s">
        <v>59</v>
      </c>
      <c r="G45" s="36"/>
      <c r="H45" s="36" t="s">
        <v>111</v>
      </c>
      <c r="I45" s="14"/>
      <c r="J45" s="32"/>
    </row>
    <row r="46" spans="1:10" ht="23.1" customHeight="1" thickBot="1">
      <c r="A46" s="132"/>
      <c r="B46" s="58" t="s">
        <v>6</v>
      </c>
      <c r="C46" s="36" t="s">
        <v>142</v>
      </c>
      <c r="D46" s="36" t="s">
        <v>143</v>
      </c>
      <c r="E46" s="36" t="s">
        <v>144</v>
      </c>
      <c r="F46" s="36" t="s">
        <v>145</v>
      </c>
      <c r="G46" s="36"/>
      <c r="H46" s="36" t="s">
        <v>146</v>
      </c>
      <c r="I46" s="31"/>
    </row>
    <row r="47" spans="1:10" ht="23.1" customHeight="1" thickBot="1">
      <c r="A47" s="132"/>
      <c r="B47" s="58" t="s">
        <v>11</v>
      </c>
      <c r="C47" s="36" t="s">
        <v>147</v>
      </c>
      <c r="D47" s="36" t="s">
        <v>148</v>
      </c>
      <c r="E47" s="36" t="s">
        <v>37</v>
      </c>
      <c r="F47" s="36" t="s">
        <v>59</v>
      </c>
      <c r="G47" s="36"/>
      <c r="H47" s="36" t="s">
        <v>85</v>
      </c>
      <c r="I47" s="31"/>
    </row>
    <row r="48" spans="1:10" ht="23.1" customHeight="1" thickBot="1">
      <c r="A48" s="133"/>
      <c r="B48" s="60" t="s">
        <v>11</v>
      </c>
      <c r="C48" s="36" t="s">
        <v>149</v>
      </c>
      <c r="D48" s="36" t="s">
        <v>150</v>
      </c>
      <c r="E48" s="36" t="s">
        <v>37</v>
      </c>
      <c r="F48" s="36" t="s">
        <v>70</v>
      </c>
      <c r="G48" s="36"/>
      <c r="H48" s="36" t="s">
        <v>91</v>
      </c>
      <c r="I48" s="11"/>
    </row>
    <row r="49" spans="1:10" ht="12" customHeight="1" thickBot="1">
      <c r="B49" s="13"/>
      <c r="C49" s="43"/>
      <c r="D49" s="43"/>
      <c r="E49" s="44"/>
      <c r="F49" s="43"/>
      <c r="G49" s="74"/>
      <c r="H49" s="45"/>
      <c r="I49" s="31"/>
      <c r="J49" s="32"/>
    </row>
    <row r="50" spans="1:10" ht="23.1" customHeight="1" thickBot="1">
      <c r="A50" s="134" t="s">
        <v>30</v>
      </c>
      <c r="B50" s="102" t="s">
        <v>4</v>
      </c>
      <c r="C50" s="36" t="s">
        <v>151</v>
      </c>
      <c r="D50" s="36" t="s">
        <v>152</v>
      </c>
      <c r="E50" s="36" t="s">
        <v>37</v>
      </c>
      <c r="F50" s="36" t="s">
        <v>81</v>
      </c>
      <c r="G50" s="36"/>
      <c r="H50" s="36" t="s">
        <v>88</v>
      </c>
      <c r="I50" s="31"/>
      <c r="J50" s="32"/>
    </row>
    <row r="51" spans="1:10" ht="23.1" customHeight="1" thickBot="1">
      <c r="A51" s="135"/>
      <c r="B51" s="58" t="s">
        <v>5</v>
      </c>
      <c r="C51" s="36" t="s">
        <v>153</v>
      </c>
      <c r="D51" s="36" t="s">
        <v>154</v>
      </c>
      <c r="E51" s="36" t="s">
        <v>37</v>
      </c>
      <c r="F51" s="36" t="s">
        <v>155</v>
      </c>
      <c r="G51" s="36"/>
      <c r="H51" s="36" t="s">
        <v>156</v>
      </c>
      <c r="I51" s="14"/>
      <c r="J51" s="32"/>
    </row>
    <row r="52" spans="1:10" ht="23.1" customHeight="1" thickBot="1">
      <c r="A52" s="135"/>
      <c r="B52" s="58" t="s">
        <v>6</v>
      </c>
      <c r="C52" s="36" t="s">
        <v>157</v>
      </c>
      <c r="D52" s="36" t="s">
        <v>158</v>
      </c>
      <c r="E52" s="36" t="s">
        <v>37</v>
      </c>
      <c r="F52" s="36" t="s">
        <v>159</v>
      </c>
      <c r="G52" s="36"/>
      <c r="H52" s="36" t="s">
        <v>160</v>
      </c>
      <c r="I52" s="14"/>
      <c r="J52" s="32"/>
    </row>
    <row r="53" spans="1:10" ht="23.1" customHeight="1" thickBot="1">
      <c r="A53" s="135"/>
      <c r="B53" s="58" t="s">
        <v>6</v>
      </c>
      <c r="C53" s="36" t="s">
        <v>161</v>
      </c>
      <c r="D53" s="36" t="s">
        <v>162</v>
      </c>
      <c r="E53" s="36" t="s">
        <v>37</v>
      </c>
      <c r="F53" s="36" t="s">
        <v>163</v>
      </c>
      <c r="G53" s="36"/>
      <c r="H53" s="36" t="s">
        <v>160</v>
      </c>
      <c r="I53" s="31"/>
    </row>
    <row r="54" spans="1:10" ht="23.1" customHeight="1" thickBot="1">
      <c r="A54" s="135"/>
      <c r="B54" s="58" t="s">
        <v>11</v>
      </c>
      <c r="C54" s="36" t="s">
        <v>164</v>
      </c>
      <c r="D54" s="36" t="s">
        <v>165</v>
      </c>
      <c r="E54" s="36" t="s">
        <v>37</v>
      </c>
      <c r="F54" s="36" t="s">
        <v>46</v>
      </c>
      <c r="G54" s="36"/>
      <c r="H54" s="36" t="s">
        <v>166</v>
      </c>
      <c r="I54" s="31"/>
    </row>
    <row r="55" spans="1:10" ht="23.1" customHeight="1" thickBot="1">
      <c r="A55" s="136"/>
      <c r="B55" s="60" t="s">
        <v>11</v>
      </c>
      <c r="C55" s="36" t="s">
        <v>167</v>
      </c>
      <c r="D55" s="36" t="s">
        <v>168</v>
      </c>
      <c r="E55" s="36" t="s">
        <v>37</v>
      </c>
      <c r="F55" s="36" t="s">
        <v>81</v>
      </c>
      <c r="G55" s="36"/>
      <c r="H55" s="36" t="s">
        <v>108</v>
      </c>
      <c r="I55" s="11"/>
    </row>
    <row r="56" spans="1:10" ht="12" customHeight="1" thickBot="1">
      <c r="B56" s="111"/>
      <c r="C56" s="43"/>
      <c r="D56" s="43"/>
      <c r="E56" s="44"/>
      <c r="F56" s="43"/>
      <c r="G56" s="74"/>
      <c r="H56" s="45"/>
      <c r="I56" s="31"/>
      <c r="J56" s="32"/>
    </row>
    <row r="57" spans="1:10" ht="23.1" customHeight="1" thickBot="1">
      <c r="A57" s="134" t="s">
        <v>33</v>
      </c>
      <c r="B57" s="102" t="s">
        <v>4</v>
      </c>
      <c r="C57" s="36" t="s">
        <v>169</v>
      </c>
      <c r="D57" s="36" t="s">
        <v>170</v>
      </c>
      <c r="E57" s="36" t="s">
        <v>37</v>
      </c>
      <c r="F57" s="36" t="s">
        <v>42</v>
      </c>
      <c r="G57" s="36"/>
      <c r="H57" s="36" t="s">
        <v>43</v>
      </c>
      <c r="I57" s="31"/>
      <c r="J57" s="32"/>
    </row>
    <row r="58" spans="1:10" ht="23.1" customHeight="1" thickBot="1">
      <c r="A58" s="135"/>
      <c r="B58" s="58" t="s">
        <v>5</v>
      </c>
      <c r="C58" s="36" t="s">
        <v>171</v>
      </c>
      <c r="D58" s="36" t="s">
        <v>172</v>
      </c>
      <c r="E58" s="36" t="s">
        <v>37</v>
      </c>
      <c r="F58" s="36" t="s">
        <v>173</v>
      </c>
      <c r="G58" s="36"/>
      <c r="H58" s="36" t="s">
        <v>174</v>
      </c>
      <c r="I58" s="14"/>
      <c r="J58" s="32"/>
    </row>
    <row r="59" spans="1:10" ht="23.1" customHeight="1" thickBot="1">
      <c r="A59" s="135"/>
      <c r="B59" s="58" t="s">
        <v>6</v>
      </c>
      <c r="C59" s="36" t="s">
        <v>48</v>
      </c>
      <c r="D59" s="36" t="s">
        <v>49</v>
      </c>
      <c r="E59" s="36" t="s">
        <v>37</v>
      </c>
      <c r="F59" s="36" t="s">
        <v>50</v>
      </c>
      <c r="G59" s="36"/>
      <c r="H59" s="36" t="s">
        <v>51</v>
      </c>
      <c r="I59" s="14"/>
      <c r="J59" s="32"/>
    </row>
    <row r="60" spans="1:10" ht="23.1" customHeight="1" thickBot="1">
      <c r="A60" s="135"/>
      <c r="B60" s="58" t="s">
        <v>6</v>
      </c>
      <c r="C60" s="36" t="s">
        <v>175</v>
      </c>
      <c r="D60" s="36" t="s">
        <v>176</v>
      </c>
      <c r="E60" s="36" t="s">
        <v>37</v>
      </c>
      <c r="F60" s="36" t="s">
        <v>42</v>
      </c>
      <c r="G60" s="36"/>
      <c r="H60" s="36" t="s">
        <v>177</v>
      </c>
      <c r="I60" s="31"/>
    </row>
    <row r="61" spans="1:10" ht="23.1" customHeight="1" thickBot="1">
      <c r="A61" s="135"/>
      <c r="B61" s="58" t="s">
        <v>11</v>
      </c>
      <c r="C61" s="36" t="s">
        <v>178</v>
      </c>
      <c r="D61" s="36" t="s">
        <v>179</v>
      </c>
      <c r="E61" s="36" t="s">
        <v>37</v>
      </c>
      <c r="F61" s="36" t="s">
        <v>77</v>
      </c>
      <c r="G61" s="36"/>
      <c r="H61" s="36" t="s">
        <v>78</v>
      </c>
      <c r="I61" s="31"/>
    </row>
    <row r="62" spans="1:10" ht="23.1" customHeight="1" thickBot="1">
      <c r="A62" s="136"/>
      <c r="B62" s="60" t="s">
        <v>11</v>
      </c>
      <c r="C62" s="36" t="s">
        <v>180</v>
      </c>
      <c r="D62" s="36" t="s">
        <v>181</v>
      </c>
      <c r="E62" s="36" t="s">
        <v>37</v>
      </c>
      <c r="F62" s="36" t="s">
        <v>173</v>
      </c>
      <c r="G62" s="36"/>
      <c r="H62" s="36" t="s">
        <v>182</v>
      </c>
      <c r="I62" s="11"/>
    </row>
    <row r="63" spans="1:10" ht="12" customHeight="1" thickBot="1">
      <c r="B63" s="13"/>
      <c r="C63" s="43"/>
      <c r="D63" s="43"/>
      <c r="E63" s="44"/>
      <c r="F63" s="43"/>
      <c r="G63" s="74"/>
      <c r="H63" s="45"/>
      <c r="I63" s="31"/>
      <c r="J63" s="32"/>
    </row>
    <row r="64" spans="1:10" ht="23.1" customHeight="1" thickBot="1">
      <c r="A64" s="131" t="s">
        <v>32</v>
      </c>
      <c r="B64" s="102" t="s">
        <v>4</v>
      </c>
      <c r="C64" s="36" t="s">
        <v>183</v>
      </c>
      <c r="D64" s="36" t="s">
        <v>184</v>
      </c>
      <c r="E64" s="36" t="s">
        <v>37</v>
      </c>
      <c r="F64" s="36" t="s">
        <v>46</v>
      </c>
      <c r="G64" s="36"/>
      <c r="H64" s="36" t="s">
        <v>74</v>
      </c>
      <c r="I64" s="31"/>
      <c r="J64" s="32"/>
    </row>
    <row r="65" spans="1:10" ht="23.1" customHeight="1" thickBot="1">
      <c r="A65" s="132"/>
      <c r="B65" s="58" t="s">
        <v>5</v>
      </c>
      <c r="C65" s="36" t="s">
        <v>185</v>
      </c>
      <c r="D65" s="36" t="s">
        <v>186</v>
      </c>
      <c r="E65" s="36" t="s">
        <v>37</v>
      </c>
      <c r="F65" s="36" t="s">
        <v>187</v>
      </c>
      <c r="G65" s="36"/>
      <c r="H65" s="36" t="s">
        <v>188</v>
      </c>
      <c r="I65" s="14"/>
      <c r="J65" s="32"/>
    </row>
    <row r="66" spans="1:10" ht="23.1" customHeight="1" thickBot="1">
      <c r="A66" s="132"/>
      <c r="B66" s="58" t="s">
        <v>6</v>
      </c>
      <c r="C66" s="36" t="s">
        <v>189</v>
      </c>
      <c r="D66" s="36" t="s">
        <v>190</v>
      </c>
      <c r="E66" s="36" t="s">
        <v>37</v>
      </c>
      <c r="F66" s="36" t="s">
        <v>77</v>
      </c>
      <c r="G66" s="36"/>
      <c r="H66" s="36" t="s">
        <v>78</v>
      </c>
      <c r="I66" s="14"/>
      <c r="J66" s="32"/>
    </row>
    <row r="67" spans="1:10" ht="23.1" customHeight="1" thickBot="1">
      <c r="A67" s="132"/>
      <c r="B67" s="58" t="s">
        <v>6</v>
      </c>
      <c r="C67" s="36" t="s">
        <v>191</v>
      </c>
      <c r="D67" s="36" t="s">
        <v>192</v>
      </c>
      <c r="E67" s="36" t="s">
        <v>37</v>
      </c>
      <c r="F67" s="36" t="s">
        <v>46</v>
      </c>
      <c r="G67" s="36"/>
      <c r="H67" s="36" t="s">
        <v>74</v>
      </c>
      <c r="I67" s="31"/>
    </row>
    <row r="68" spans="1:10" ht="23.1" customHeight="1" thickBot="1">
      <c r="A68" s="132"/>
      <c r="B68" s="58" t="s">
        <v>11</v>
      </c>
      <c r="C68" s="36" t="s">
        <v>193</v>
      </c>
      <c r="D68" s="36" t="s">
        <v>194</v>
      </c>
      <c r="E68" s="36" t="s">
        <v>37</v>
      </c>
      <c r="F68" s="36" t="s">
        <v>59</v>
      </c>
      <c r="G68" s="36"/>
      <c r="H68" s="36" t="s">
        <v>63</v>
      </c>
      <c r="I68" s="31"/>
    </row>
    <row r="69" spans="1:10" ht="23.1" customHeight="1" thickBot="1">
      <c r="A69" s="133"/>
      <c r="B69" s="60" t="s">
        <v>12</v>
      </c>
      <c r="C69" s="36" t="s">
        <v>195</v>
      </c>
      <c r="D69" s="36" t="s">
        <v>196</v>
      </c>
      <c r="E69" s="36" t="s">
        <v>37</v>
      </c>
      <c r="F69" s="36" t="s">
        <v>197</v>
      </c>
      <c r="G69" s="36"/>
      <c r="H69" s="36" t="s">
        <v>198</v>
      </c>
      <c r="I69" s="11"/>
    </row>
    <row r="70" spans="1:10" ht="12" customHeight="1" thickBot="1">
      <c r="A70" s="1"/>
      <c r="B70" s="41"/>
      <c r="C70" s="43"/>
      <c r="D70" s="43"/>
      <c r="E70" s="44"/>
      <c r="F70" s="43"/>
      <c r="G70" s="74"/>
      <c r="H70" s="45"/>
      <c r="I70" s="31"/>
      <c r="J70" s="32"/>
    </row>
    <row r="71" spans="1:10" ht="23.1" customHeight="1" thickBot="1">
      <c r="A71" s="134" t="s">
        <v>31</v>
      </c>
      <c r="B71" s="102" t="s">
        <v>4</v>
      </c>
      <c r="C71" s="47" t="s">
        <v>199</v>
      </c>
      <c r="D71" s="47" t="s">
        <v>200</v>
      </c>
      <c r="E71" s="47" t="s">
        <v>37</v>
      </c>
      <c r="F71" s="47" t="s">
        <v>46</v>
      </c>
      <c r="G71" s="47"/>
      <c r="H71" s="47" t="s">
        <v>201</v>
      </c>
      <c r="I71" s="31"/>
      <c r="J71" s="32"/>
    </row>
    <row r="72" spans="1:10" ht="23.1" customHeight="1" thickBot="1">
      <c r="A72" s="135"/>
      <c r="B72" s="58" t="s">
        <v>5</v>
      </c>
      <c r="C72" s="47" t="s">
        <v>202</v>
      </c>
      <c r="D72" s="47" t="s">
        <v>203</v>
      </c>
      <c r="E72" s="47" t="s">
        <v>37</v>
      </c>
      <c r="F72" s="47" t="s">
        <v>159</v>
      </c>
      <c r="G72" s="47"/>
      <c r="H72" s="47" t="s">
        <v>160</v>
      </c>
      <c r="I72" s="14"/>
      <c r="J72" s="32"/>
    </row>
    <row r="73" spans="1:10" ht="23.1" customHeight="1" thickBot="1">
      <c r="A73" s="135"/>
      <c r="B73" s="58" t="s">
        <v>6</v>
      </c>
      <c r="C73" s="47" t="s">
        <v>204</v>
      </c>
      <c r="D73" s="47" t="s">
        <v>205</v>
      </c>
      <c r="E73" s="47" t="s">
        <v>37</v>
      </c>
      <c r="F73" s="47" t="s">
        <v>206</v>
      </c>
      <c r="G73" s="47"/>
      <c r="H73" s="47" t="s">
        <v>207</v>
      </c>
      <c r="I73" s="14"/>
      <c r="J73" s="32"/>
    </row>
    <row r="74" spans="1:10" ht="23.1" customHeight="1" thickBot="1">
      <c r="A74" s="135"/>
      <c r="B74" s="58" t="s">
        <v>6</v>
      </c>
      <c r="C74" s="47" t="s">
        <v>208</v>
      </c>
      <c r="D74" s="47" t="s">
        <v>209</v>
      </c>
      <c r="E74" s="47" t="s">
        <v>37</v>
      </c>
      <c r="F74" s="47" t="s">
        <v>97</v>
      </c>
      <c r="G74" s="47"/>
      <c r="H74" s="47" t="s">
        <v>210</v>
      </c>
      <c r="I74" s="31"/>
    </row>
    <row r="75" spans="1:10" ht="23.1" customHeight="1" thickBot="1">
      <c r="A75" s="135"/>
      <c r="B75" s="58" t="s">
        <v>11</v>
      </c>
      <c r="C75" s="47" t="s">
        <v>211</v>
      </c>
      <c r="D75" s="47" t="s">
        <v>212</v>
      </c>
      <c r="E75" s="47" t="s">
        <v>37</v>
      </c>
      <c r="F75" s="47" t="s">
        <v>213</v>
      </c>
      <c r="G75" s="47"/>
      <c r="H75" s="47" t="s">
        <v>160</v>
      </c>
      <c r="I75" s="31"/>
    </row>
    <row r="76" spans="1:10" ht="23.1" customHeight="1" thickBot="1">
      <c r="A76" s="136"/>
      <c r="B76" s="60" t="s">
        <v>11</v>
      </c>
      <c r="C76" s="47" t="s">
        <v>214</v>
      </c>
      <c r="D76" s="47" t="s">
        <v>215</v>
      </c>
      <c r="E76" s="47" t="s">
        <v>37</v>
      </c>
      <c r="F76" s="47" t="s">
        <v>138</v>
      </c>
      <c r="G76" s="47"/>
      <c r="H76" s="47" t="s">
        <v>139</v>
      </c>
      <c r="I76" s="11"/>
    </row>
    <row r="77" spans="1:10" ht="23.1" customHeight="1">
      <c r="B77" s="12"/>
      <c r="C77" s="3"/>
      <c r="D77" s="4"/>
      <c r="E77" s="4"/>
      <c r="F77" s="5"/>
      <c r="G77" s="100"/>
      <c r="H77" s="3"/>
      <c r="I77" s="79">
        <v>0</v>
      </c>
      <c r="J77" s="67"/>
    </row>
    <row r="78" spans="1:10" ht="23.1" hidden="1" customHeight="1">
      <c r="A78" s="1"/>
      <c r="B78" s="2"/>
      <c r="C78" s="3"/>
      <c r="D78" s="4"/>
      <c r="E78" s="4"/>
      <c r="F78" s="5"/>
      <c r="G78" s="5"/>
      <c r="H78" s="3"/>
      <c r="I78" s="79">
        <v>0</v>
      </c>
      <c r="J78" s="67"/>
    </row>
    <row r="79" spans="1:10" ht="23.1" customHeight="1">
      <c r="A79" s="1"/>
      <c r="B79" s="23" t="s">
        <v>216</v>
      </c>
      <c r="C79" s="6"/>
      <c r="D79" s="6"/>
      <c r="E79" s="26"/>
      <c r="F79" s="23" t="s">
        <v>217</v>
      </c>
      <c r="G79" s="23"/>
      <c r="H79" s="6"/>
      <c r="I79" s="14"/>
      <c r="J79" s="32"/>
    </row>
    <row r="80" spans="1:10" ht="23.1" customHeight="1">
      <c r="A80" s="1"/>
      <c r="B80" s="23"/>
      <c r="C80" s="7"/>
      <c r="D80" s="7"/>
      <c r="E80" s="27"/>
      <c r="F80" s="22" t="s">
        <v>218</v>
      </c>
      <c r="G80" s="22"/>
      <c r="H80" s="7"/>
      <c r="I80" s="14"/>
      <c r="J80" s="32"/>
    </row>
    <row r="81" spans="1:19" ht="23.1" customHeight="1">
      <c r="A81" s="1"/>
      <c r="B81" s="23" t="s">
        <v>219</v>
      </c>
      <c r="C81" s="7"/>
      <c r="D81" s="7"/>
      <c r="E81" s="27"/>
      <c r="F81" s="23" t="s">
        <v>220</v>
      </c>
      <c r="G81" s="23"/>
      <c r="H81" s="6"/>
      <c r="I81" s="31"/>
    </row>
    <row r="82" spans="1:19" ht="23.1" customHeight="1">
      <c r="C82" s="1"/>
      <c r="F82" t="s">
        <v>221</v>
      </c>
      <c r="H82" s="7"/>
      <c r="I82" s="31"/>
    </row>
    <row r="83" spans="1:19" ht="9" customHeight="1"/>
    <row r="84" spans="1:19" ht="29.25" customHeight="1">
      <c r="J84" s="1"/>
    </row>
    <row r="85" spans="1:19" ht="12" customHeight="1"/>
    <row r="86" spans="1:19" ht="21.75" customHeight="1"/>
    <row r="87" spans="1:19" ht="12" customHeight="1"/>
    <row r="88" spans="1:19" ht="12" customHeight="1"/>
    <row r="93" spans="1:19">
      <c r="S93" t="s">
        <v>10</v>
      </c>
    </row>
  </sheetData>
  <mergeCells count="32">
    <mergeCell ref="I18:I19"/>
    <mergeCell ref="A1:I1"/>
    <mergeCell ref="A2:I2"/>
    <mergeCell ref="A3:I3"/>
    <mergeCell ref="A4:I4"/>
    <mergeCell ref="H6:H7"/>
    <mergeCell ref="I6:I7"/>
    <mergeCell ref="I8:I9"/>
    <mergeCell ref="I12:I13"/>
    <mergeCell ref="I10:I11"/>
    <mergeCell ref="A22:A27"/>
    <mergeCell ref="A29:A34"/>
    <mergeCell ref="A15:A20"/>
    <mergeCell ref="B6:B7"/>
    <mergeCell ref="D6:D7"/>
    <mergeCell ref="C6:C7"/>
    <mergeCell ref="A8:A13"/>
    <mergeCell ref="A36:A41"/>
    <mergeCell ref="A71:A76"/>
    <mergeCell ref="A43:A48"/>
    <mergeCell ref="A50:A55"/>
    <mergeCell ref="A57:A62"/>
    <mergeCell ref="A64:A69"/>
    <mergeCell ref="A42:H42"/>
    <mergeCell ref="J14:J15"/>
    <mergeCell ref="A5:I5"/>
    <mergeCell ref="G6:G7"/>
    <mergeCell ref="J8:J9"/>
    <mergeCell ref="J10:J11"/>
    <mergeCell ref="J12:J13"/>
    <mergeCell ref="F6:F7"/>
    <mergeCell ref="E6:E7"/>
  </mergeCells>
  <phoneticPr fontId="0" type="noConversion"/>
  <conditionalFormatting sqref="G21 G28 G35 G49 G56 G63 G70">
    <cfRule type="cellIs" dxfId="3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84" max="7" man="1"/>
  </rowBreaks>
  <colBreaks count="2" manualBreakCount="2">
    <brk id="13" max="1048575" man="1"/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topLeftCell="A21" zoomScaleNormal="100" workbookViewId="0">
      <selection activeCell="C39" sqref="C39:H39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8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21" customHeight="1">
      <c r="A1" s="142" t="s">
        <v>7</v>
      </c>
      <c r="B1" s="142"/>
      <c r="C1" s="142"/>
      <c r="D1" s="142"/>
      <c r="E1" s="142"/>
      <c r="F1" s="142"/>
      <c r="G1" s="142"/>
      <c r="H1" s="142"/>
      <c r="I1" s="142"/>
    </row>
    <row r="2" spans="1:10" ht="29.25" customHeight="1">
      <c r="A2" s="126" t="str">
        <f>призеры!A2</f>
        <v>СПИСОК ПРИЗЕРОВ ЮНОШИ</v>
      </c>
      <c r="B2" s="126"/>
      <c r="C2" s="126"/>
      <c r="D2" s="126"/>
      <c r="E2" s="126"/>
      <c r="F2" s="126"/>
      <c r="G2" s="126"/>
      <c r="H2" s="126"/>
      <c r="I2" s="126"/>
    </row>
    <row r="3" spans="1:10" ht="40.5" customHeight="1">
      <c r="A3" s="143" t="str">
        <f>[1]реквизиты!$A$2</f>
        <v>Всероссийские соревнования по самбо среди юношей 2001-02г.р. в честь полного кавалера ордена Славы, почетного Гражданина г.Бийска Н.А.Чернышева /0790001411Я/</v>
      </c>
      <c r="B3" s="143"/>
      <c r="C3" s="143"/>
      <c r="D3" s="143"/>
      <c r="E3" s="143"/>
      <c r="F3" s="143"/>
      <c r="G3" s="143"/>
      <c r="H3" s="143"/>
      <c r="I3" s="143"/>
    </row>
    <row r="4" spans="1:10" ht="16.5" customHeight="1" thickBot="1">
      <c r="A4" s="126" t="str">
        <f>[1]реквизиты!$A$3</f>
        <v>07-11 января 2019г</v>
      </c>
      <c r="B4" s="126"/>
      <c r="C4" s="126"/>
      <c r="D4" s="126"/>
      <c r="E4" s="126"/>
      <c r="F4" s="126"/>
      <c r="G4" s="126"/>
      <c r="H4" s="126"/>
      <c r="I4" s="126"/>
    </row>
    <row r="5" spans="1:10" ht="3.75" hidden="1" customHeight="1" thickBot="1">
      <c r="A5" s="126"/>
      <c r="B5" s="126"/>
      <c r="C5" s="126"/>
      <c r="D5" s="126"/>
      <c r="E5" s="126"/>
      <c r="F5" s="126"/>
      <c r="G5" s="126"/>
      <c r="H5" s="126"/>
      <c r="I5" s="126"/>
    </row>
    <row r="6" spans="1:10" ht="11.1" customHeight="1">
      <c r="B6" s="139" t="s">
        <v>0</v>
      </c>
      <c r="C6" s="129" t="s">
        <v>1</v>
      </c>
      <c r="D6" s="129" t="s">
        <v>2</v>
      </c>
      <c r="E6" s="129" t="s">
        <v>15</v>
      </c>
      <c r="F6" s="129" t="s">
        <v>16</v>
      </c>
      <c r="G6" s="127"/>
      <c r="H6" s="144" t="s">
        <v>3</v>
      </c>
      <c r="I6" s="146"/>
    </row>
    <row r="7" spans="1:10" ht="13.5" customHeight="1" thickBot="1">
      <c r="B7" s="140"/>
      <c r="C7" s="130"/>
      <c r="D7" s="130"/>
      <c r="E7" s="130"/>
      <c r="F7" s="130"/>
      <c r="G7" s="128"/>
      <c r="H7" s="145"/>
      <c r="I7" s="146"/>
    </row>
    <row r="8" spans="1:10" ht="23.1" customHeight="1">
      <c r="A8" s="148" t="str">
        <f>призеры!A8</f>
        <v>48 кг</v>
      </c>
      <c r="B8" s="56" t="s">
        <v>4</v>
      </c>
      <c r="C8" s="36" t="str">
        <f>призеры!C8</f>
        <v>ИСАЯН Владислав Валерьевич</v>
      </c>
      <c r="D8" s="36" t="str">
        <f>призеры!D8</f>
        <v>09.08.02, КМС</v>
      </c>
      <c r="E8" s="36" t="str">
        <f>призеры!E8</f>
        <v>СФО</v>
      </c>
      <c r="F8" s="36" t="str">
        <f>призеры!F8</f>
        <v>Алтайский, Барнаул</v>
      </c>
      <c r="G8" s="36"/>
      <c r="H8" s="37" t="str">
        <f>призеры!H8</f>
        <v>Тюкин С.Г. Блинов А.В.</v>
      </c>
      <c r="I8" s="147"/>
      <c r="J8" s="125"/>
    </row>
    <row r="9" spans="1:10" ht="23.1" customHeight="1">
      <c r="A9" s="149"/>
      <c r="B9" s="57" t="s">
        <v>5</v>
      </c>
      <c r="C9" s="35" t="str">
        <f>призеры!C9</f>
        <v>БОКК Алексей Анатольевич</v>
      </c>
      <c r="D9" s="35" t="str">
        <f>призеры!D9</f>
        <v>29.06.01, 1р</v>
      </c>
      <c r="E9" s="35" t="str">
        <f>призеры!E9</f>
        <v>СФО</v>
      </c>
      <c r="F9" s="35" t="str">
        <f>призеры!F9</f>
        <v>Красноярский, Бородино</v>
      </c>
      <c r="G9" s="35"/>
      <c r="H9" s="38" t="str">
        <f>призеры!H9</f>
        <v>Постоев С.А.</v>
      </c>
      <c r="I9" s="147"/>
      <c r="J9" s="125"/>
    </row>
    <row r="10" spans="1:10" ht="23.1" customHeight="1">
      <c r="A10" s="149"/>
      <c r="B10" s="58" t="s">
        <v>6</v>
      </c>
      <c r="C10" s="35" t="str">
        <f>призеры!C10</f>
        <v>МАЙМАНОВ Санат Викторович</v>
      </c>
      <c r="D10" s="35" t="str">
        <f>призеры!D10</f>
        <v>10.01.03, КМС</v>
      </c>
      <c r="E10" s="35" t="str">
        <f>призеры!E10</f>
        <v>СФО</v>
      </c>
      <c r="F10" s="35" t="str">
        <f>призеры!F10</f>
        <v>Р.Алтай, Горно-Алтайск, Д</v>
      </c>
      <c r="G10" s="35"/>
      <c r="H10" s="38" t="str">
        <f>призеры!H10</f>
        <v>Бакрасов А.М.</v>
      </c>
      <c r="I10" s="147"/>
      <c r="J10" s="125"/>
    </row>
    <row r="11" spans="1:10" ht="23.1" customHeight="1" thickBot="1">
      <c r="A11" s="150"/>
      <c r="B11" s="60" t="s">
        <v>6</v>
      </c>
      <c r="C11" s="39" t="str">
        <f>призеры!C11</f>
        <v>КЫДЫЕВ Вадим Суркунович</v>
      </c>
      <c r="D11" s="39" t="str">
        <f>призеры!D11</f>
        <v>16.03.01, КМС</v>
      </c>
      <c r="E11" s="39" t="str">
        <f>призеры!E11</f>
        <v>СФО</v>
      </c>
      <c r="F11" s="39" t="str">
        <f>призеры!F11</f>
        <v>Р.Алтай, Горно-Алтайск, Д</v>
      </c>
      <c r="G11" s="39"/>
      <c r="H11" s="40" t="str">
        <f>призеры!H11</f>
        <v>А.М. Яйтаков</v>
      </c>
      <c r="I11" s="147"/>
      <c r="J11" s="125"/>
    </row>
    <row r="12" spans="1:10" ht="23.1" hidden="1" customHeight="1">
      <c r="A12" s="54"/>
      <c r="B12" s="80" t="s">
        <v>11</v>
      </c>
      <c r="C12" s="52" t="str">
        <f>[2]ит.пр!C10</f>
        <v>КАРЫМОВ Арлан Урсулович</v>
      </c>
      <c r="D12" s="52" t="str">
        <f>[2]ит.пр!D10</f>
        <v>23.05.03, 1р</v>
      </c>
      <c r="E12" s="52" t="str">
        <f>[2]ит.пр!E10</f>
        <v>СФО</v>
      </c>
      <c r="F12" s="52" t="str">
        <f>[2]ит.пр!F10</f>
        <v>Р.Алтай, Горно-Алтайск, ПР</v>
      </c>
      <c r="G12" s="81"/>
      <c r="H12" s="53" t="str">
        <f>[2]ит.пр!H10</f>
        <v>Э.С.Семендеев</v>
      </c>
      <c r="I12" s="141"/>
      <c r="J12" s="125"/>
    </row>
    <row r="13" spans="1:10" ht="23.1" hidden="1" customHeight="1" thickBot="1">
      <c r="A13" s="55"/>
      <c r="B13" s="60" t="s">
        <v>11</v>
      </c>
      <c r="C13" s="39" t="str">
        <f>[2]ит.пр!C11</f>
        <v>РАДЖАБОВ Бекзот Махмадшафеъеович</v>
      </c>
      <c r="D13" s="39" t="str">
        <f>[2]ит.пр!D11</f>
        <v>02.10.03, 2р</v>
      </c>
      <c r="E13" s="39" t="str">
        <f>[2]ит.пр!E11</f>
        <v>СФО</v>
      </c>
      <c r="F13" s="39" t="str">
        <f>[2]ит.пр!F11</f>
        <v>Новосибирская, Новосибирск, МО</v>
      </c>
      <c r="G13" s="63"/>
      <c r="H13" s="40" t="str">
        <f>[2]ит.пр!H11</f>
        <v>Федосеев М. Н.</v>
      </c>
      <c r="I13" s="141"/>
      <c r="J13" s="125"/>
    </row>
    <row r="14" spans="1:10" ht="23.1" customHeight="1" thickBot="1">
      <c r="B14" s="8"/>
      <c r="C14" s="9"/>
      <c r="D14" s="9"/>
      <c r="E14" s="24"/>
      <c r="F14" s="9"/>
      <c r="G14" s="64"/>
      <c r="H14" s="9"/>
      <c r="I14" s="71"/>
      <c r="J14" s="125"/>
    </row>
    <row r="15" spans="1:10" ht="23.1" customHeight="1">
      <c r="A15" s="148" t="str">
        <f>призеры!A15</f>
        <v>52 кг</v>
      </c>
      <c r="B15" s="102" t="s">
        <v>4</v>
      </c>
      <c r="C15" s="36" t="str">
        <f>призеры!C15</f>
        <v>ШИЛОВ Дмитрий Андреевич</v>
      </c>
      <c r="D15" s="36" t="str">
        <f>призеры!D15</f>
        <v>05.06.01, КМС</v>
      </c>
      <c r="E15" s="36" t="str">
        <f>призеры!E15</f>
        <v>СФО</v>
      </c>
      <c r="F15" s="36" t="str">
        <f>призеры!F15</f>
        <v>Алтайский, Бийск, МС</v>
      </c>
      <c r="G15" s="36"/>
      <c r="H15" s="37" t="str">
        <f>призеры!H15</f>
        <v>Первов В.И. Трескин С.М.</v>
      </c>
      <c r="I15" s="71"/>
      <c r="J15" s="125"/>
    </row>
    <row r="16" spans="1:10" ht="23.1" customHeight="1">
      <c r="A16" s="149"/>
      <c r="B16" s="58" t="s">
        <v>5</v>
      </c>
      <c r="C16" s="35" t="str">
        <f>призеры!C16</f>
        <v>ШАТИЛОВ Глеб Антонович</v>
      </c>
      <c r="D16" s="35" t="str">
        <f>призеры!D16</f>
        <v>04.02.02, КМС</v>
      </c>
      <c r="E16" s="35" t="str">
        <f>призеры!E16</f>
        <v>СФО</v>
      </c>
      <c r="F16" s="35" t="str">
        <f>призеры!F16</f>
        <v>Кемеровская, Прокопьевск</v>
      </c>
      <c r="G16" s="35"/>
      <c r="H16" s="38" t="str">
        <f>призеры!H16</f>
        <v>Носиков В.В.</v>
      </c>
      <c r="I16" s="71"/>
    </row>
    <row r="17" spans="1:16" ht="23.1" customHeight="1">
      <c r="A17" s="149"/>
      <c r="B17" s="58" t="s">
        <v>6</v>
      </c>
      <c r="C17" s="35" t="str">
        <f>призеры!C17</f>
        <v>ПТАШКИН Кирилл Романович</v>
      </c>
      <c r="D17" s="35" t="str">
        <f>призеры!D17</f>
        <v>15.08.02, КМС</v>
      </c>
      <c r="E17" s="35" t="str">
        <f>призеры!E17</f>
        <v>СФО</v>
      </c>
      <c r="F17" s="35" t="str">
        <f>призеры!F17</f>
        <v>Алтайский, Мамонтово</v>
      </c>
      <c r="G17" s="35"/>
      <c r="H17" s="38" t="str">
        <f>призеры!H17</f>
        <v>Косилов А.А.</v>
      </c>
      <c r="I17" s="71"/>
    </row>
    <row r="18" spans="1:16" ht="23.1" customHeight="1" thickBot="1">
      <c r="A18" s="150"/>
      <c r="B18" s="60" t="s">
        <v>6</v>
      </c>
      <c r="C18" s="39" t="str">
        <f>призеры!C18</f>
        <v>КОРНИЕНКО Данила Эдуардович</v>
      </c>
      <c r="D18" s="39" t="str">
        <f>призеры!D18</f>
        <v>09.08.03, 2р</v>
      </c>
      <c r="E18" s="39" t="str">
        <f>призеры!E18</f>
        <v>СФО</v>
      </c>
      <c r="F18" s="39" t="str">
        <f>призеры!F18</f>
        <v>Красноярский, Лесосибирск</v>
      </c>
      <c r="G18" s="39"/>
      <c r="H18" s="40" t="str">
        <f>призеры!H18</f>
        <v>Рафальский В.В.</v>
      </c>
      <c r="I18" s="141"/>
    </row>
    <row r="19" spans="1:16" ht="23.1" hidden="1" customHeight="1">
      <c r="A19" s="54"/>
      <c r="B19" s="93" t="s">
        <v>11</v>
      </c>
      <c r="C19" s="52" t="str">
        <f>[3]ит.пр!C10</f>
        <v>ШАДРИН Кирилл Олегович</v>
      </c>
      <c r="D19" s="52" t="str">
        <f>[3]ит.пр!D10</f>
        <v>03.09.02, 1р</v>
      </c>
      <c r="E19" s="52" t="str">
        <f>[3]ит.пр!E10</f>
        <v>СФО</v>
      </c>
      <c r="F19" s="52" t="str">
        <f>[3]ит.пр!F10</f>
        <v>Р.Алтай, Горно-Алтайск, Д</v>
      </c>
      <c r="G19" s="81"/>
      <c r="H19" s="52" t="str">
        <f>[3]ит.пр!H10</f>
        <v>Угрюмов А.А.</v>
      </c>
      <c r="I19" s="141"/>
    </row>
    <row r="20" spans="1:16" ht="23.1" hidden="1" customHeight="1" thickBot="1">
      <c r="A20" s="55"/>
      <c r="B20" s="60" t="s">
        <v>11</v>
      </c>
      <c r="C20" s="35" t="str">
        <f>[3]ит.пр!C11</f>
        <v>МИНИХАНОВ Салават Василович</v>
      </c>
      <c r="D20" s="35" t="str">
        <f>[3]ит.пр!D11</f>
        <v>26.08.02, 2р</v>
      </c>
      <c r="E20" s="35" t="str">
        <f>[3]ит.пр!E11</f>
        <v>СФО</v>
      </c>
      <c r="F20" s="35" t="str">
        <f>[3]ит.пр!F11</f>
        <v>Красноярский, Лесосибирск</v>
      </c>
      <c r="G20" s="62"/>
      <c r="H20" s="35" t="str">
        <f>[3]ит.пр!H11</f>
        <v>Федоров В.Л.</v>
      </c>
      <c r="I20" s="11"/>
    </row>
    <row r="21" spans="1:16" ht="23.1" customHeight="1" thickBot="1">
      <c r="B21" s="13"/>
      <c r="C21" s="103"/>
      <c r="D21" s="103"/>
      <c r="E21" s="104"/>
      <c r="F21" s="103"/>
      <c r="G21" s="105"/>
      <c r="H21" s="103"/>
      <c r="I21" s="71"/>
      <c r="J21" s="66"/>
    </row>
    <row r="22" spans="1:16" ht="23.1" customHeight="1">
      <c r="A22" s="148" t="str">
        <f>призеры!A22</f>
        <v>56 кг</v>
      </c>
      <c r="B22" s="102" t="s">
        <v>4</v>
      </c>
      <c r="C22" s="36" t="str">
        <f>призеры!C22</f>
        <v>КОСАКОВСКИЙ Артем Евгеньевич</v>
      </c>
      <c r="D22" s="36" t="str">
        <f>призеры!D22</f>
        <v>15.10.01, КМС</v>
      </c>
      <c r="E22" s="36" t="str">
        <f>призеры!E22</f>
        <v>СФО</v>
      </c>
      <c r="F22" s="36" t="str">
        <f>призеры!F22</f>
        <v>Новосибирская, Новосибирск, МО</v>
      </c>
      <c r="G22" s="36"/>
      <c r="H22" s="37" t="str">
        <f>призеры!H22</f>
        <v>Корюкин О.Н.</v>
      </c>
      <c r="I22" s="71"/>
      <c r="J22" s="66"/>
    </row>
    <row r="23" spans="1:16" ht="23.1" customHeight="1">
      <c r="A23" s="149"/>
      <c r="B23" s="58" t="s">
        <v>5</v>
      </c>
      <c r="C23" s="35" t="str">
        <f>призеры!C23</f>
        <v>КАЛБУКОВ Шуну Алексеевич</v>
      </c>
      <c r="D23" s="35" t="str">
        <f>призеры!D23</f>
        <v>21.07.02, 1р</v>
      </c>
      <c r="E23" s="35" t="str">
        <f>призеры!E23</f>
        <v>СФО</v>
      </c>
      <c r="F23" s="35" t="str">
        <f>призеры!F23</f>
        <v>Р.Алтай, Горно-Алтайск, ПР</v>
      </c>
      <c r="G23" s="35"/>
      <c r="H23" s="38" t="str">
        <f>призеры!H23</f>
        <v>Р.Р.Чичинов, С.Ю.Аткунов</v>
      </c>
      <c r="I23" s="71"/>
      <c r="J23" s="66"/>
    </row>
    <row r="24" spans="1:16" ht="23.1" customHeight="1">
      <c r="A24" s="149"/>
      <c r="B24" s="58" t="s">
        <v>6</v>
      </c>
      <c r="C24" s="35" t="str">
        <f>призеры!C24</f>
        <v>ЯКОВЛЕВ Денис Вадимович</v>
      </c>
      <c r="D24" s="35" t="str">
        <f>призеры!D24</f>
        <v>12.07.03, КМС</v>
      </c>
      <c r="E24" s="35" t="str">
        <f>призеры!E24</f>
        <v>СФО</v>
      </c>
      <c r="F24" s="35" t="str">
        <f>призеры!F24</f>
        <v>Новосибирская, Новосибирск, МС</v>
      </c>
      <c r="G24" s="35"/>
      <c r="H24" s="38" t="str">
        <f>призеры!H24</f>
        <v>Лепяхов С.В. Лепяхова Н.А.</v>
      </c>
      <c r="I24" s="71"/>
      <c r="J24" s="66"/>
    </row>
    <row r="25" spans="1:16" ht="23.1" customHeight="1" thickBot="1">
      <c r="A25" s="150"/>
      <c r="B25" s="60" t="s">
        <v>6</v>
      </c>
      <c r="C25" s="39" t="str">
        <f>призеры!C25</f>
        <v>КАЛБУКОВ Ажу Алексеевич</v>
      </c>
      <c r="D25" s="39" t="str">
        <f>призеры!D25</f>
        <v>28.07.03, 1р</v>
      </c>
      <c r="E25" s="39" t="str">
        <f>призеры!E25</f>
        <v>СФО</v>
      </c>
      <c r="F25" s="39" t="str">
        <f>призеры!F25</f>
        <v>Р.Алтай, Горно-Алтайск, МО</v>
      </c>
      <c r="G25" s="39"/>
      <c r="H25" s="40" t="str">
        <f>призеры!H25</f>
        <v>Р.Р.Чичинов С.Ю.Аткунов</v>
      </c>
      <c r="I25" s="71"/>
    </row>
    <row r="26" spans="1:16" ht="23.1" hidden="1" customHeight="1">
      <c r="A26" s="54"/>
      <c r="B26" s="70" t="s">
        <v>11</v>
      </c>
      <c r="C26" s="52" t="str">
        <f>[2]ит.пр!C10</f>
        <v>КАРЫМОВ Арлан Урсулович</v>
      </c>
      <c r="D26" s="52" t="str">
        <f>[2]ит.пр!D10</f>
        <v>23.05.03, 1р</v>
      </c>
      <c r="E26" s="52" t="str">
        <f>[2]ит.пр!E10</f>
        <v>СФО</v>
      </c>
      <c r="F26" s="52" t="str">
        <f>[2]ит.пр!F10</f>
        <v>Р.Алтай, Горно-Алтайск, ПР</v>
      </c>
      <c r="G26" s="81"/>
      <c r="H26" s="53" t="str">
        <f>[2]ит.пр!H10</f>
        <v>Э.С.Семендеев</v>
      </c>
      <c r="I26" s="71"/>
      <c r="L26" s="16"/>
      <c r="M26" s="17"/>
      <c r="N26" s="16"/>
      <c r="O26" s="18"/>
      <c r="P26" s="34"/>
    </row>
    <row r="27" spans="1:16" ht="23.1" hidden="1" customHeight="1" thickBot="1">
      <c r="A27" s="55"/>
      <c r="B27" s="72" t="s">
        <v>11</v>
      </c>
      <c r="C27" s="39" t="str">
        <f>[2]ит.пр!C11</f>
        <v>РАДЖАБОВ Бекзот Махмадшафеъеович</v>
      </c>
      <c r="D27" s="39" t="str">
        <f>[2]ит.пр!D11</f>
        <v>02.10.03, 2р</v>
      </c>
      <c r="E27" s="39" t="str">
        <f>[2]ит.пр!E11</f>
        <v>СФО</v>
      </c>
      <c r="F27" s="39" t="str">
        <f>[2]ит.пр!F11</f>
        <v>Новосибирская, Новосибирск, МО</v>
      </c>
      <c r="G27" s="63"/>
      <c r="H27" s="40" t="str">
        <f>[2]ит.пр!H11</f>
        <v>Федосеев М. Н.</v>
      </c>
      <c r="I27" s="11"/>
    </row>
    <row r="28" spans="1:16" ht="23.1" customHeight="1" thickBot="1">
      <c r="A28" s="29"/>
      <c r="B28" s="12"/>
      <c r="C28" s="34"/>
      <c r="D28" s="15"/>
      <c r="E28" s="15"/>
      <c r="F28" s="16"/>
      <c r="G28" s="64"/>
      <c r="H28" s="19"/>
      <c r="I28" s="71"/>
      <c r="J28" s="66"/>
    </row>
    <row r="29" spans="1:16" ht="23.1" customHeight="1">
      <c r="A29" s="148" t="str">
        <f>призеры!A29</f>
        <v>60 кг</v>
      </c>
      <c r="B29" s="102" t="s">
        <v>4</v>
      </c>
      <c r="C29" s="36" t="str">
        <f>призеры!C29</f>
        <v>ШАХИН Алексей Артурович</v>
      </c>
      <c r="D29" s="36" t="str">
        <f>призеры!D29</f>
        <v>10.06.01, КМС</v>
      </c>
      <c r="E29" s="36" t="str">
        <f>призеры!E29</f>
        <v>СФО</v>
      </c>
      <c r="F29" s="36" t="str">
        <f>призеры!F29</f>
        <v>Р.Алтай, Горно-Алтайск, Д</v>
      </c>
      <c r="G29" s="36"/>
      <c r="H29" s="37" t="str">
        <f>призеры!H29</f>
        <v>Тайпинов В.Л.</v>
      </c>
      <c r="I29" s="71"/>
      <c r="J29" s="66"/>
    </row>
    <row r="30" spans="1:16" ht="23.1" customHeight="1">
      <c r="A30" s="149"/>
      <c r="B30" s="58" t="s">
        <v>5</v>
      </c>
      <c r="C30" s="35" t="str">
        <f>призеры!C30</f>
        <v>МАЙХИЕВ Айдыс Евгеньевич</v>
      </c>
      <c r="D30" s="35" t="str">
        <f>призеры!D30</f>
        <v>08.08.01, 1р</v>
      </c>
      <c r="E30" s="35" t="str">
        <f>призеры!E30</f>
        <v>СФО</v>
      </c>
      <c r="F30" s="35" t="str">
        <f>призеры!F30</f>
        <v>Р.Алтай, Горно-Алтайск, ПР</v>
      </c>
      <c r="G30" s="35"/>
      <c r="H30" s="38" t="str">
        <f>призеры!H30</f>
        <v>Р.Р.Чичинов С.Ю.Аткунов</v>
      </c>
      <c r="I30" s="71"/>
      <c r="J30" s="66"/>
    </row>
    <row r="31" spans="1:16" ht="23.1" customHeight="1">
      <c r="A31" s="149"/>
      <c r="B31" s="58" t="s">
        <v>6</v>
      </c>
      <c r="C31" s="35" t="str">
        <f>призеры!C31</f>
        <v>КАЛКИН Сергей Арматович</v>
      </c>
      <c r="D31" s="35" t="str">
        <f>призеры!D31</f>
        <v>01.03.02, КМС</v>
      </c>
      <c r="E31" s="35" t="str">
        <f>призеры!E31</f>
        <v>СФО</v>
      </c>
      <c r="F31" s="35" t="str">
        <f>призеры!F31</f>
        <v>Р.Алтай, Горно-Алтайск, Д</v>
      </c>
      <c r="G31" s="35"/>
      <c r="H31" s="38" t="str">
        <f>призеры!H31</f>
        <v>Тайпинов В.Л.</v>
      </c>
      <c r="I31" s="71"/>
      <c r="J31" s="66"/>
    </row>
    <row r="32" spans="1:16" ht="23.1" customHeight="1" thickBot="1">
      <c r="A32" s="150"/>
      <c r="B32" s="60" t="s">
        <v>6</v>
      </c>
      <c r="C32" s="39" t="str">
        <f>призеры!C32</f>
        <v>МЕКЕМБАЕВ Фархат Анварович</v>
      </c>
      <c r="D32" s="39" t="str">
        <f>призеры!D32</f>
        <v>12.07.02, КМС</v>
      </c>
      <c r="E32" s="39" t="str">
        <f>призеры!E32</f>
        <v>СФО</v>
      </c>
      <c r="F32" s="39" t="str">
        <f>призеры!F32</f>
        <v>Алтайский, Барнаул</v>
      </c>
      <c r="G32" s="39"/>
      <c r="H32" s="40" t="str">
        <f>призеры!H32</f>
        <v>Тюкин С.Г. Жданов В.В.</v>
      </c>
      <c r="I32" s="71"/>
    </row>
    <row r="33" spans="1:10" ht="23.1" hidden="1" customHeight="1">
      <c r="A33" s="84"/>
      <c r="B33" s="93" t="s">
        <v>11</v>
      </c>
      <c r="C33" s="52" t="str">
        <f>[4]Ит.пр!C10</f>
        <v>ЦЫДЕМПИЛОВ Владимир Валерьевич</v>
      </c>
      <c r="D33" s="52" t="str">
        <f>[4]Ит.пр!D10</f>
        <v>24.08.00, КМС</v>
      </c>
      <c r="E33" s="52" t="str">
        <f>[4]Ит.пр!E10</f>
        <v>СФО</v>
      </c>
      <c r="F33" s="52" t="str">
        <f>[4]Ит.пр!F10</f>
        <v>Р.Бурятия, Улан-Удэ</v>
      </c>
      <c r="G33" s="81"/>
      <c r="H33" s="52" t="str">
        <f>[4]Ит.пр!H10</f>
        <v>Доржидеров Ю.А.</v>
      </c>
      <c r="I33" s="71"/>
    </row>
    <row r="34" spans="1:10" ht="23.1" hidden="1" customHeight="1" thickBot="1">
      <c r="A34" s="83"/>
      <c r="B34" s="60" t="s">
        <v>11</v>
      </c>
      <c r="C34" s="35" t="str">
        <f>[4]Ит.пр!C11</f>
        <v>ЦЫРЕНОВ Баясхалан Гермажапович</v>
      </c>
      <c r="D34" s="35" t="str">
        <f>[4]Ит.пр!D11</f>
        <v>24.08.00, КМС</v>
      </c>
      <c r="E34" s="35" t="str">
        <f>[4]Ит.пр!E11</f>
        <v>СФО</v>
      </c>
      <c r="F34" s="35" t="str">
        <f>[4]Ит.пр!F11</f>
        <v>Р.Бурятия, Улан-Удэ</v>
      </c>
      <c r="G34" s="62"/>
      <c r="H34" s="35" t="str">
        <f>[4]Ит.пр!H11</f>
        <v>Санжиев Т.Ж.</v>
      </c>
      <c r="I34" s="71"/>
    </row>
    <row r="35" spans="1:10" ht="23.1" customHeight="1" thickBot="1">
      <c r="A35" s="29"/>
      <c r="B35" s="12"/>
      <c r="C35" s="106"/>
      <c r="D35" s="107"/>
      <c r="E35" s="107"/>
      <c r="F35" s="108"/>
      <c r="G35" s="109"/>
      <c r="H35" s="110"/>
      <c r="I35" s="71"/>
      <c r="J35" s="66"/>
    </row>
    <row r="36" spans="1:10" ht="23.1" customHeight="1">
      <c r="A36" s="148" t="str">
        <f>призеры!A36</f>
        <v>65 кг</v>
      </c>
      <c r="B36" s="102" t="s">
        <v>4</v>
      </c>
      <c r="C36" s="36" t="str">
        <f>призеры!C36</f>
        <v>МАЛЫГИН Владимир Николаевич</v>
      </c>
      <c r="D36" s="36" t="str">
        <f>призеры!D36</f>
        <v>10.03.01, КМС</v>
      </c>
      <c r="E36" s="36" t="str">
        <f>призеры!E36</f>
        <v>СФО</v>
      </c>
      <c r="F36" s="36" t="str">
        <f>призеры!F36</f>
        <v>Алтайский, Бийск, МС</v>
      </c>
      <c r="G36" s="36"/>
      <c r="H36" s="37" t="str">
        <f>призеры!H36</f>
        <v>Первов В.И. Гаврилов В.В.</v>
      </c>
      <c r="I36" s="71"/>
      <c r="J36" s="66"/>
    </row>
    <row r="37" spans="1:10" ht="23.1" customHeight="1">
      <c r="A37" s="149"/>
      <c r="B37" s="58" t="s">
        <v>5</v>
      </c>
      <c r="C37" s="35" t="str">
        <f>призеры!C37</f>
        <v>ЛИЗНЕВ Анатолий Анатольевич</v>
      </c>
      <c r="D37" s="35" t="str">
        <f>призеры!D37</f>
        <v>30.07.02, КМС</v>
      </c>
      <c r="E37" s="35" t="str">
        <f>призеры!E37</f>
        <v>СФО</v>
      </c>
      <c r="F37" s="35" t="str">
        <f>призеры!F37</f>
        <v>Кемеровская, Прокопьевск</v>
      </c>
      <c r="G37" s="35"/>
      <c r="H37" s="38" t="str">
        <f>призеры!H37</f>
        <v>Баглаев В.Г.</v>
      </c>
      <c r="I37" s="71"/>
      <c r="J37" s="66"/>
    </row>
    <row r="38" spans="1:10" ht="23.1" customHeight="1">
      <c r="A38" s="149"/>
      <c r="B38" s="58" t="s">
        <v>6</v>
      </c>
      <c r="C38" s="35" t="str">
        <f>призеры!C38</f>
        <v>ШИМПФ Вилли Вилорьевич</v>
      </c>
      <c r="D38" s="35" t="str">
        <f>призеры!D38</f>
        <v>11.09.03, КМС</v>
      </c>
      <c r="E38" s="35" t="str">
        <f>призеры!E38</f>
        <v>СФО</v>
      </c>
      <c r="F38" s="35" t="str">
        <f>призеры!F38</f>
        <v>Алтайский, Барнаул</v>
      </c>
      <c r="G38" s="35"/>
      <c r="H38" s="38" t="str">
        <f>призеры!H38</f>
        <v>Тюкин С.Г. Жданов В.В.</v>
      </c>
      <c r="I38" s="71"/>
      <c r="J38" s="66"/>
    </row>
    <row r="39" spans="1:10" ht="23.1" customHeight="1" thickBot="1">
      <c r="A39" s="150"/>
      <c r="B39" s="60" t="s">
        <v>6</v>
      </c>
      <c r="C39" s="39" t="str">
        <f>призеры!C39</f>
        <v>МАЛЫГИН Александр Николаевич</v>
      </c>
      <c r="D39" s="39" t="str">
        <f>призеры!D39</f>
        <v>10.03.01, КМС</v>
      </c>
      <c r="E39" s="39" t="str">
        <f>призеры!E39</f>
        <v>СФО</v>
      </c>
      <c r="F39" s="39" t="str">
        <f>призеры!F39</f>
        <v>Алтайский, Бийск, МС</v>
      </c>
      <c r="G39" s="39"/>
      <c r="H39" s="40" t="str">
        <f>призеры!H39</f>
        <v>Первов В.И., Гаврилов В.В.</v>
      </c>
      <c r="I39" s="65" t="s">
        <v>14</v>
      </c>
    </row>
    <row r="40" spans="1:10" ht="23.1" hidden="1" customHeight="1">
      <c r="A40" s="54"/>
      <c r="B40" s="70" t="s">
        <v>11</v>
      </c>
      <c r="C40" s="52" t="str">
        <f>[5]ит.пр!C10</f>
        <v>МИНДУБАЕВА Регина Фидаильевна</v>
      </c>
      <c r="D40" s="52" t="str">
        <f>[5]ит.пр!D10</f>
        <v>10.09.98, КМС</v>
      </c>
      <c r="E40" s="52" t="str">
        <f>[5]ит.пр!E10</f>
        <v>ПФО</v>
      </c>
      <c r="F40" s="52" t="str">
        <f>[5]ит.пр!F10</f>
        <v>Чувашская, Чебоксары</v>
      </c>
      <c r="G40" s="81">
        <f>[5]ит.пр!G10</f>
        <v>0</v>
      </c>
      <c r="H40" s="53" t="str">
        <f>[5]ит.пр!H10</f>
        <v xml:space="preserve">Пегасов С.В. </v>
      </c>
      <c r="I40" s="71"/>
    </row>
    <row r="41" spans="1:10" ht="23.1" hidden="1" customHeight="1">
      <c r="A41" s="54"/>
      <c r="B41" s="69" t="s">
        <v>11</v>
      </c>
      <c r="C41" s="88" t="str">
        <f>[5]ит.пр!C11</f>
        <v>ПОСЫЛКИНА Олеся Юрьевна</v>
      </c>
      <c r="D41" s="88" t="str">
        <f>[5]ит.пр!D11</f>
        <v>01.01.99, 1р</v>
      </c>
      <c r="E41" s="88" t="str">
        <f>[5]ит.пр!E11</f>
        <v>ПФО</v>
      </c>
      <c r="F41" s="88" t="str">
        <f>[5]ит.пр!F11</f>
        <v xml:space="preserve">Нижегородская, Павлово, </v>
      </c>
      <c r="G41" s="89">
        <f>[5]ит.пр!G11</f>
        <v>0</v>
      </c>
      <c r="H41" s="90" t="str">
        <f>[5]ит.пр!H11</f>
        <v>Косов А.А.</v>
      </c>
      <c r="I41" s="71"/>
    </row>
    <row r="42" spans="1:10" ht="23.1" hidden="1" customHeight="1" thickBot="1">
      <c r="A42" s="1"/>
      <c r="B42" s="41"/>
      <c r="C42" s="10"/>
      <c r="D42" s="10"/>
      <c r="E42" s="25"/>
      <c r="F42" s="10"/>
      <c r="G42" s="75"/>
      <c r="H42" s="20"/>
      <c r="I42" s="71"/>
      <c r="J42" s="66"/>
    </row>
    <row r="43" spans="1:10" ht="23.1" hidden="1" customHeight="1">
      <c r="A43" s="148" t="s">
        <v>19</v>
      </c>
      <c r="B43" s="33" t="s">
        <v>4</v>
      </c>
      <c r="C43" s="36" t="str">
        <f>[6]Ит.пр!C6</f>
        <v>МОЖЕЙКО Алексей Викторович</v>
      </c>
      <c r="D43" s="36" t="str">
        <f>[6]Ит.пр!D6</f>
        <v>13.08.00, 1р</v>
      </c>
      <c r="E43" s="36" t="str">
        <f>[6]Ит.пр!E6</f>
        <v>СФО</v>
      </c>
      <c r="F43" s="36" t="str">
        <f>[6]Ит.пр!F6</f>
        <v>Томская, Томск</v>
      </c>
      <c r="G43" s="61">
        <f>[6]Ит.пр!G6</f>
        <v>0</v>
      </c>
      <c r="H43" s="37" t="str">
        <f>[6]Ит.пр!H6</f>
        <v>Попов А.Н.</v>
      </c>
      <c r="I43" s="71"/>
      <c r="J43" s="66"/>
    </row>
    <row r="44" spans="1:10" ht="23.1" hidden="1" customHeight="1">
      <c r="A44" s="149"/>
      <c r="B44" s="68" t="s">
        <v>5</v>
      </c>
      <c r="C44" s="35" t="str">
        <f>[6]Ит.пр!C7</f>
        <v>МАЛЫГИН Владимир Николаевич</v>
      </c>
      <c r="D44" s="35" t="str">
        <f>[6]Ит.пр!D7</f>
        <v>10.03.01, 1р</v>
      </c>
      <c r="E44" s="35" t="str">
        <f>[6]Ит.пр!E7</f>
        <v>СФО</v>
      </c>
      <c r="F44" s="35" t="str">
        <f>[6]Ит.пр!F7</f>
        <v>Алтайский, Бийск, МО</v>
      </c>
      <c r="G44" s="62">
        <f>[6]Ит.пр!G7</f>
        <v>0</v>
      </c>
      <c r="H44" s="38" t="str">
        <f>[6]Ит.пр!H7</f>
        <v>Первов В.И., Гаврилов В.В.</v>
      </c>
      <c r="I44" s="71"/>
      <c r="J44" s="66"/>
    </row>
    <row r="45" spans="1:10" ht="23.1" hidden="1" customHeight="1">
      <c r="A45" s="149"/>
      <c r="B45" s="68" t="s">
        <v>6</v>
      </c>
      <c r="C45" s="35" t="str">
        <f>[6]Ит.пр!C8</f>
        <v>МИХАЙЛОВ Максим Владимирович</v>
      </c>
      <c r="D45" s="35" t="str">
        <f>[6]Ит.пр!D8</f>
        <v>13.09.00, КМС</v>
      </c>
      <c r="E45" s="35" t="str">
        <f>[6]Ит.пр!E8</f>
        <v>СФО</v>
      </c>
      <c r="F45" s="35" t="str">
        <f>[6]Ит.пр!F8</f>
        <v>Р.Бурятия, Улан-Удэ, МО</v>
      </c>
      <c r="G45" s="62">
        <f>[6]Ит.пр!G8</f>
        <v>0</v>
      </c>
      <c r="H45" s="38" t="str">
        <f>[6]Ит.пр!H8</f>
        <v>Кобылкин А.В</v>
      </c>
      <c r="I45" s="71"/>
      <c r="J45" s="66"/>
    </row>
    <row r="46" spans="1:10" ht="23.1" hidden="1" customHeight="1" thickBot="1">
      <c r="A46" s="150"/>
      <c r="B46" s="72" t="s">
        <v>6</v>
      </c>
      <c r="C46" s="39" t="str">
        <f>[6]Ит.пр!C9</f>
        <v>ИВАНОВ Сергей Витальевич</v>
      </c>
      <c r="D46" s="39" t="str">
        <f>[6]Ит.пр!D9</f>
        <v>23.04.00, 1р</v>
      </c>
      <c r="E46" s="39" t="str">
        <f>[6]Ит.пр!E9</f>
        <v>СФО</v>
      </c>
      <c r="F46" s="39" t="str">
        <f>[6]Ит.пр!F9</f>
        <v>Иркутская, Иркутск, МО</v>
      </c>
      <c r="G46" s="63">
        <f>[6]Ит.пр!G9</f>
        <v>0</v>
      </c>
      <c r="H46" s="40" t="str">
        <f>[6]Ит.пр!H9</f>
        <v xml:space="preserve">Томский А.А. Нечесов А.Ю. </v>
      </c>
      <c r="I46" s="71"/>
    </row>
    <row r="47" spans="1:10" ht="23.1" hidden="1" customHeight="1">
      <c r="A47" s="54"/>
      <c r="B47" s="70" t="s">
        <v>11</v>
      </c>
      <c r="C47" s="52" t="str">
        <f>[6]Ит.пр!C10</f>
        <v>КУЗНЕЦОВ Леонид Михайлович</v>
      </c>
      <c r="D47" s="52" t="str">
        <f>[6]Ит.пр!D10</f>
        <v>03.04.00, КМС</v>
      </c>
      <c r="E47" s="52" t="str">
        <f>[6]Ит.пр!E10</f>
        <v>СФО</v>
      </c>
      <c r="F47" s="52" t="str">
        <f>[6]Ит.пр!F10</f>
        <v>Кемеровская, Прокопьевск</v>
      </c>
      <c r="G47" s="81">
        <f>[6]Ит.пр!G10</f>
        <v>0</v>
      </c>
      <c r="H47" s="53" t="str">
        <f>[6]Ит.пр!H10</f>
        <v>Баглаев В.Г.</v>
      </c>
      <c r="I47" s="71"/>
    </row>
    <row r="48" spans="1:10" ht="23.1" hidden="1" customHeight="1" thickBot="1">
      <c r="A48" s="55"/>
      <c r="B48" s="72" t="s">
        <v>11</v>
      </c>
      <c r="C48" s="39" t="str">
        <f>[6]Ит.пр!C11</f>
        <v>МАМЕДОВ Мехман Габил Оглы</v>
      </c>
      <c r="D48" s="39" t="str">
        <f>[6]Ит.пр!D11</f>
        <v>23.02,01, 1р</v>
      </c>
      <c r="E48" s="39" t="str">
        <f>[6]Ит.пр!E11</f>
        <v>СФО</v>
      </c>
      <c r="F48" s="39" t="str">
        <f>[6]Ит.пр!F11</f>
        <v>Р.Бурятия, Улан-Удэ</v>
      </c>
      <c r="G48" s="63">
        <f>[6]Ит.пр!G11</f>
        <v>0</v>
      </c>
      <c r="H48" s="40" t="str">
        <f>[6]Ит.пр!H11</f>
        <v>Сордия З.Х.</v>
      </c>
      <c r="I48" s="11"/>
    </row>
    <row r="49" spans="1:10" ht="23.1" hidden="1" customHeight="1" thickBot="1">
      <c r="B49" s="13"/>
      <c r="C49" s="9"/>
      <c r="D49" s="9"/>
      <c r="E49" s="24"/>
      <c r="F49" s="9"/>
      <c r="G49" s="64"/>
      <c r="H49" s="21"/>
      <c r="I49" s="71"/>
      <c r="J49" s="66"/>
    </row>
    <row r="50" spans="1:10" ht="23.1" hidden="1" customHeight="1">
      <c r="A50" s="148" t="s">
        <v>20</v>
      </c>
      <c r="B50" s="33" t="s">
        <v>4</v>
      </c>
      <c r="C50" s="36" t="str">
        <f>[7]Ит.пр!C6</f>
        <v>МОЖЕЙКО Алексей Викторович</v>
      </c>
      <c r="D50" s="36" t="str">
        <f>[7]Ит.пр!D6</f>
        <v>13.08.00, 1р</v>
      </c>
      <c r="E50" s="36" t="str">
        <f>[7]Ит.пр!E6</f>
        <v>СФО</v>
      </c>
      <c r="F50" s="36" t="str">
        <f>[7]Ит.пр!F6</f>
        <v>Томская, Томск</v>
      </c>
      <c r="G50" s="61">
        <f>[7]Ит.пр!G6</f>
        <v>0</v>
      </c>
      <c r="H50" s="37" t="str">
        <f>[7]Ит.пр!H6</f>
        <v>Попов А.Н.</v>
      </c>
      <c r="I50" s="71"/>
      <c r="J50" s="66"/>
    </row>
    <row r="51" spans="1:10" ht="23.1" hidden="1" customHeight="1">
      <c r="A51" s="149"/>
      <c r="B51" s="68" t="s">
        <v>5</v>
      </c>
      <c r="C51" s="35" t="str">
        <f>[7]Ит.пр!C7</f>
        <v>МАЛЫГИН Владимир Николаевич</v>
      </c>
      <c r="D51" s="35" t="str">
        <f>[7]Ит.пр!D7</f>
        <v>10.03.01, 1р</v>
      </c>
      <c r="E51" s="35" t="str">
        <f>[7]Ит.пр!E7</f>
        <v>СФО</v>
      </c>
      <c r="F51" s="35" t="str">
        <f>[7]Ит.пр!F7</f>
        <v>Алтайский, Бийск, МО</v>
      </c>
      <c r="G51" s="62">
        <f>[7]Ит.пр!G7</f>
        <v>0</v>
      </c>
      <c r="H51" s="38" t="str">
        <f>[7]Ит.пр!H7</f>
        <v>Первов В.И., Гаврилов В.В.</v>
      </c>
      <c r="I51" s="71"/>
      <c r="J51" s="66"/>
    </row>
    <row r="52" spans="1:10" ht="23.1" hidden="1" customHeight="1">
      <c r="A52" s="149"/>
      <c r="B52" s="68" t="s">
        <v>6</v>
      </c>
      <c r="C52" s="35" t="str">
        <f>[7]Ит.пр!C8</f>
        <v>МИХАЙЛОВ Максим Владимирович</v>
      </c>
      <c r="D52" s="35" t="str">
        <f>[7]Ит.пр!D8</f>
        <v>13.09.00, КМС</v>
      </c>
      <c r="E52" s="35" t="str">
        <f>[7]Ит.пр!E8</f>
        <v>СФО</v>
      </c>
      <c r="F52" s="35" t="str">
        <f>[7]Ит.пр!F8</f>
        <v>Р.Бурятия, Улан-Удэ, МО</v>
      </c>
      <c r="G52" s="62">
        <f>[7]Ит.пр!G8</f>
        <v>0</v>
      </c>
      <c r="H52" s="38" t="str">
        <f>[7]Ит.пр!H8</f>
        <v>Кобылкин А.В</v>
      </c>
      <c r="I52" s="71"/>
      <c r="J52" s="66"/>
    </row>
    <row r="53" spans="1:10" ht="23.1" hidden="1" customHeight="1" thickBot="1">
      <c r="A53" s="150"/>
      <c r="B53" s="72" t="s">
        <v>6</v>
      </c>
      <c r="C53" s="39" t="str">
        <f>[7]Ит.пр!C9</f>
        <v>ИВАНОВ Сергей Витальевич</v>
      </c>
      <c r="D53" s="39" t="str">
        <f>[7]Ит.пр!D9</f>
        <v>23.04.00, 1р</v>
      </c>
      <c r="E53" s="39" t="str">
        <f>[7]Ит.пр!E9</f>
        <v>СФО</v>
      </c>
      <c r="F53" s="39" t="str">
        <f>[7]Ит.пр!F9</f>
        <v>Иркутская, Иркутск, МО</v>
      </c>
      <c r="G53" s="63">
        <f>[7]Ит.пр!G9</f>
        <v>0</v>
      </c>
      <c r="H53" s="40" t="str">
        <f>[7]Ит.пр!H9</f>
        <v xml:space="preserve">Томский А.А. Нечесов А.Ю. </v>
      </c>
      <c r="I53" s="71"/>
    </row>
    <row r="54" spans="1:10" ht="23.1" hidden="1" customHeight="1">
      <c r="A54" s="84"/>
      <c r="B54" s="70" t="s">
        <v>11</v>
      </c>
      <c r="C54" s="52" t="str">
        <f>[7]Ит.пр!C10</f>
        <v>КУЗНЕЦОВ Леонид Михайлович</v>
      </c>
      <c r="D54" s="52" t="str">
        <f>[7]Ит.пр!D10</f>
        <v>03.04.00, КМС</v>
      </c>
      <c r="E54" s="52" t="str">
        <f>[7]Ит.пр!E10</f>
        <v>СФО</v>
      </c>
      <c r="F54" s="52" t="str">
        <f>[7]Ит.пр!F10</f>
        <v>Кемеровская, Прокопьевск</v>
      </c>
      <c r="G54" s="81">
        <f>[7]Ит.пр!G10</f>
        <v>0</v>
      </c>
      <c r="H54" s="53" t="str">
        <f>[7]Ит.пр!H10</f>
        <v>Баглаев В.Г.</v>
      </c>
      <c r="I54" s="71"/>
    </row>
    <row r="55" spans="1:10" ht="23.1" hidden="1" customHeight="1" thickBot="1">
      <c r="A55" s="83"/>
      <c r="B55" s="72" t="s">
        <v>11</v>
      </c>
      <c r="C55" s="39" t="str">
        <f>[7]Ит.пр!C11</f>
        <v>МАМЕДОВ Мехман Габил Оглы</v>
      </c>
      <c r="D55" s="39" t="str">
        <f>[7]Ит.пр!D11</f>
        <v>23.02,01, 1р</v>
      </c>
      <c r="E55" s="39" t="str">
        <f>[7]Ит.пр!E11</f>
        <v>СФО</v>
      </c>
      <c r="F55" s="39" t="str">
        <f>[7]Ит.пр!F11</f>
        <v>Р.Бурятия, Улан-Удэ</v>
      </c>
      <c r="G55" s="63">
        <f>[7]Ит.пр!G11</f>
        <v>0</v>
      </c>
      <c r="H55" s="40" t="str">
        <f>[7]Ит.пр!H11</f>
        <v>Сордия З.Х.</v>
      </c>
      <c r="I55" s="11"/>
    </row>
    <row r="56" spans="1:10" ht="23.1" hidden="1" customHeight="1" thickBot="1">
      <c r="B56" s="42"/>
      <c r="C56" s="43"/>
      <c r="D56" s="43"/>
      <c r="E56" s="44"/>
      <c r="F56" s="43"/>
      <c r="G56" s="74"/>
      <c r="H56" s="45"/>
      <c r="I56" s="71"/>
      <c r="J56" s="66"/>
    </row>
    <row r="57" spans="1:10" ht="23.1" hidden="1" customHeight="1">
      <c r="A57" s="148" t="s">
        <v>21</v>
      </c>
      <c r="B57" s="33" t="s">
        <v>4</v>
      </c>
      <c r="C57" s="36" t="str">
        <f>[8]Ит.пр!C6</f>
        <v>МОЖЕЙКО Алексей Викторович</v>
      </c>
      <c r="D57" s="36" t="str">
        <f>[8]Ит.пр!D6</f>
        <v>13.08.00, 1р</v>
      </c>
      <c r="E57" s="36" t="str">
        <f>[8]Ит.пр!E6</f>
        <v>СФО</v>
      </c>
      <c r="F57" s="36" t="str">
        <f>[8]Ит.пр!F6</f>
        <v>Томская, Томск</v>
      </c>
      <c r="G57" s="61">
        <f>[8]Ит.пр!G6</f>
        <v>0</v>
      </c>
      <c r="H57" s="37" t="str">
        <f>[8]Ит.пр!H6</f>
        <v>Попов А.Н.</v>
      </c>
      <c r="I57" s="71"/>
      <c r="J57" s="66"/>
    </row>
    <row r="58" spans="1:10" ht="23.1" hidden="1" customHeight="1">
      <c r="A58" s="149"/>
      <c r="B58" s="68" t="s">
        <v>5</v>
      </c>
      <c r="C58" s="35" t="str">
        <f>[8]Ит.пр!C7</f>
        <v>МАЛЫГИН Владимир Николаевич</v>
      </c>
      <c r="D58" s="35" t="str">
        <f>[8]Ит.пр!D7</f>
        <v>10.03.01, 1р</v>
      </c>
      <c r="E58" s="35" t="str">
        <f>[8]Ит.пр!E7</f>
        <v>СФО</v>
      </c>
      <c r="F58" s="35" t="str">
        <f>[8]Ит.пр!F7</f>
        <v>Алтайский, Бийск, МО</v>
      </c>
      <c r="G58" s="62">
        <f>[8]Ит.пр!G7</f>
        <v>0</v>
      </c>
      <c r="H58" s="38" t="str">
        <f>[8]Ит.пр!H7</f>
        <v>Первов В.И., Гаврилов В.В.</v>
      </c>
      <c r="I58" s="71"/>
      <c r="J58" s="66"/>
    </row>
    <row r="59" spans="1:10" ht="23.1" hidden="1" customHeight="1">
      <c r="A59" s="149"/>
      <c r="B59" s="68" t="s">
        <v>6</v>
      </c>
      <c r="C59" s="35" t="str">
        <f>[8]Ит.пр!C8</f>
        <v>МИХАЙЛОВ Максим Владимирович</v>
      </c>
      <c r="D59" s="35" t="str">
        <f>[8]Ит.пр!D8</f>
        <v>13.09.00, КМС</v>
      </c>
      <c r="E59" s="35" t="str">
        <f>[8]Ит.пр!E8</f>
        <v>СФО</v>
      </c>
      <c r="F59" s="35" t="str">
        <f>[8]Ит.пр!F8</f>
        <v>Р.Бурятия, Улан-Удэ, МО</v>
      </c>
      <c r="G59" s="62">
        <f>[8]Ит.пр!G8</f>
        <v>0</v>
      </c>
      <c r="H59" s="38" t="str">
        <f>[8]Ит.пр!H8</f>
        <v>Кобылкин А.В</v>
      </c>
      <c r="I59" s="71"/>
      <c r="J59" s="66"/>
    </row>
    <row r="60" spans="1:10" ht="23.1" hidden="1" customHeight="1" thickBot="1">
      <c r="A60" s="150"/>
      <c r="B60" s="72" t="s">
        <v>6</v>
      </c>
      <c r="C60" s="39" t="str">
        <f>[8]Ит.пр!C9</f>
        <v>ИВАНОВ Сергей Витальевич</v>
      </c>
      <c r="D60" s="39" t="str">
        <f>[8]Ит.пр!D9</f>
        <v>23.04.00, 1р</v>
      </c>
      <c r="E60" s="39" t="str">
        <f>[8]Ит.пр!E9</f>
        <v>СФО</v>
      </c>
      <c r="F60" s="39" t="str">
        <f>[8]Ит.пр!F9</f>
        <v>Иркутская, Иркутск, МО</v>
      </c>
      <c r="G60" s="63">
        <f>[8]Ит.пр!G9</f>
        <v>0</v>
      </c>
      <c r="H60" s="40" t="str">
        <f>[8]Ит.пр!H9</f>
        <v xml:space="preserve">Томский А.А. Нечесов А.Ю. </v>
      </c>
      <c r="I60" s="71"/>
    </row>
    <row r="61" spans="1:10" ht="23.1" hidden="1" customHeight="1">
      <c r="A61" s="84"/>
      <c r="B61" s="70" t="s">
        <v>11</v>
      </c>
      <c r="C61" s="52" t="str">
        <f>[8]Ит.пр!C10</f>
        <v>КУЗНЕЦОВ Леонид Михайлович</v>
      </c>
      <c r="D61" s="52" t="str">
        <f>[8]Ит.пр!D10</f>
        <v>03.04.00, КМС</v>
      </c>
      <c r="E61" s="52" t="str">
        <f>[8]Ит.пр!E10</f>
        <v>СФО</v>
      </c>
      <c r="F61" s="52" t="str">
        <f>[8]Ит.пр!F10</f>
        <v>Кемеровская, Прокопьевск</v>
      </c>
      <c r="G61" s="81">
        <f>[8]Ит.пр!G10</f>
        <v>0</v>
      </c>
      <c r="H61" s="53" t="str">
        <f>[8]Ит.пр!H10</f>
        <v>Баглаев В.Г.</v>
      </c>
      <c r="I61" s="71"/>
    </row>
    <row r="62" spans="1:10" ht="23.1" hidden="1" customHeight="1" thickBot="1">
      <c r="A62" s="83"/>
      <c r="B62" s="72" t="s">
        <v>11</v>
      </c>
      <c r="C62" s="39" t="str">
        <f>[8]Ит.пр!C11</f>
        <v>МАМЕДОВ Мехман Габил Оглы</v>
      </c>
      <c r="D62" s="39" t="str">
        <f>[8]Ит.пр!D11</f>
        <v>23.02,01, 1р</v>
      </c>
      <c r="E62" s="39" t="str">
        <f>[8]Ит.пр!E11</f>
        <v>СФО</v>
      </c>
      <c r="F62" s="39" t="str">
        <f>[8]Ит.пр!F11</f>
        <v>Р.Бурятия, Улан-Удэ</v>
      </c>
      <c r="G62" s="63">
        <f>[8]Ит.пр!G11</f>
        <v>0</v>
      </c>
      <c r="H62" s="40" t="str">
        <f>[8]Ит.пр!H11</f>
        <v>Сордия З.Х.</v>
      </c>
      <c r="I62" s="11"/>
    </row>
    <row r="63" spans="1:10" ht="23.1" hidden="1" customHeight="1" thickBot="1">
      <c r="B63" s="13"/>
      <c r="C63" s="9"/>
      <c r="D63" s="9"/>
      <c r="E63" s="24"/>
      <c r="F63" s="9"/>
      <c r="G63" s="64"/>
      <c r="H63" s="21"/>
      <c r="I63" s="71"/>
      <c r="J63" s="66"/>
    </row>
    <row r="64" spans="1:10" ht="23.1" hidden="1" customHeight="1">
      <c r="A64" s="148" t="s">
        <v>22</v>
      </c>
      <c r="B64" s="33" t="s">
        <v>4</v>
      </c>
      <c r="C64" s="36" t="str">
        <f>[9]Ит.пр!C6</f>
        <v>МАЛЫГИН Александр Николаевич</v>
      </c>
      <c r="D64" s="36" t="str">
        <f>[9]Ит.пр!D6</f>
        <v>10.03.01, кмс</v>
      </c>
      <c r="E64" s="36" t="str">
        <f>[9]Ит.пр!E6</f>
        <v>СФО</v>
      </c>
      <c r="F64" s="36" t="str">
        <f>[9]Ит.пр!F6</f>
        <v>Алтайский, Бийск, МО</v>
      </c>
      <c r="G64" s="61">
        <f>[9]Ит.пр!G6</f>
        <v>0</v>
      </c>
      <c r="H64" s="37" t="str">
        <f>[9]Ит.пр!H6</f>
        <v>Первов В.И., Гаврилов В.В.</v>
      </c>
      <c r="I64" s="71"/>
      <c r="J64" s="66"/>
    </row>
    <row r="65" spans="1:10" ht="23.1" hidden="1" customHeight="1">
      <c r="A65" s="149"/>
      <c r="B65" s="68" t="s">
        <v>5</v>
      </c>
      <c r="C65" s="35" t="str">
        <f>[9]Ит.пр!C7</f>
        <v>НАЗЫРОВ Алексей Аскатович</v>
      </c>
      <c r="D65" s="35" t="str">
        <f>[9]Ит.пр!D7</f>
        <v>10.03.01, кмс</v>
      </c>
      <c r="E65" s="35" t="str">
        <f>[9]Ит.пр!E7</f>
        <v>СФО</v>
      </c>
      <c r="F65" s="35" t="str">
        <f>[9]Ит.пр!F7</f>
        <v>Иркутская, Братск, МО</v>
      </c>
      <c r="G65" s="62">
        <f>[9]Ит.пр!G7</f>
        <v>0</v>
      </c>
      <c r="H65" s="38" t="str">
        <f>[9]Ит.пр!H7</f>
        <v>Попов В.Г.</v>
      </c>
      <c r="I65" s="71"/>
      <c r="J65" s="66"/>
    </row>
    <row r="66" spans="1:10" ht="23.1" hidden="1" customHeight="1">
      <c r="A66" s="149"/>
      <c r="B66" s="68" t="s">
        <v>6</v>
      </c>
      <c r="C66" s="35" t="str">
        <f>[9]Ит.пр!C8</f>
        <v>КОЛМАКОВ Степан Иванович</v>
      </c>
      <c r="D66" s="35" t="str">
        <f>[9]Ит.пр!D8</f>
        <v>10.03.01, кмс</v>
      </c>
      <c r="E66" s="35" t="str">
        <f>[9]Ит.пр!E8</f>
        <v>СФО</v>
      </c>
      <c r="F66" s="35" t="str">
        <f>[9]Ит.пр!F8</f>
        <v>Иркутская, Шелехов, МО</v>
      </c>
      <c r="G66" s="62">
        <f>[9]Ит.пр!G8</f>
        <v>0</v>
      </c>
      <c r="H66" s="38" t="str">
        <f>[9]Ит.пр!H8</f>
        <v>Кузнецов А.В.</v>
      </c>
      <c r="I66" s="71"/>
      <c r="J66" s="66"/>
    </row>
    <row r="67" spans="1:10" ht="23.1" hidden="1" customHeight="1" thickBot="1">
      <c r="A67" s="150"/>
      <c r="B67" s="72" t="s">
        <v>6</v>
      </c>
      <c r="C67" s="39" t="str">
        <f>[9]Ит.пр!C9</f>
        <v>МОЖЕЙКО Алексей Викторович</v>
      </c>
      <c r="D67" s="39" t="str">
        <f>[9]Ит.пр!D9</f>
        <v>10.03.01, кмс</v>
      </c>
      <c r="E67" s="39" t="str">
        <f>[9]Ит.пр!E9</f>
        <v>СФО</v>
      </c>
      <c r="F67" s="39" t="str">
        <f>[9]Ит.пр!F9</f>
        <v>Томская, Томск</v>
      </c>
      <c r="G67" s="63">
        <f>[9]Ит.пр!G9</f>
        <v>0</v>
      </c>
      <c r="H67" s="40" t="str">
        <f>[9]Ит.пр!H9</f>
        <v>Попов А.Н.</v>
      </c>
      <c r="I67" s="71"/>
    </row>
    <row r="68" spans="1:10" ht="23.1" hidden="1" customHeight="1">
      <c r="A68" s="54"/>
      <c r="B68" s="70" t="s">
        <v>11</v>
      </c>
      <c r="C68" s="52" t="str">
        <f>[9]Ит.пр!C10</f>
        <v>КАРМАНОВ Александр Дмитриевич</v>
      </c>
      <c r="D68" s="52" t="str">
        <f>[9]Ит.пр!D10</f>
        <v>10.03.01, кмс</v>
      </c>
      <c r="E68" s="52" t="str">
        <f>[9]Ит.пр!E10</f>
        <v>СФО</v>
      </c>
      <c r="F68" s="52" t="str">
        <f>[9]Ит.пр!F10</f>
        <v>Кемеровская, Прокопьевск</v>
      </c>
      <c r="G68" s="81">
        <f>[9]Ит.пр!G10</f>
        <v>0</v>
      </c>
      <c r="H68" s="53" t="str">
        <f>[9]Ит.пр!H10</f>
        <v>Баглаев В.Г.</v>
      </c>
      <c r="I68" s="71"/>
    </row>
    <row r="69" spans="1:10" ht="23.1" hidden="1" customHeight="1" thickBot="1">
      <c r="A69" s="55"/>
      <c r="B69" s="72" t="s">
        <v>12</v>
      </c>
      <c r="C69" s="39" t="str">
        <f>[9]Ит.пр!C11</f>
        <v>МАЛЫГИН Владимир Николаевич</v>
      </c>
      <c r="D69" s="39" t="str">
        <f>[9]Ит.пр!D11</f>
        <v>10.03.01, кмс</v>
      </c>
      <c r="E69" s="39" t="str">
        <f>[9]Ит.пр!E11</f>
        <v>СФО</v>
      </c>
      <c r="F69" s="39" t="str">
        <f>[9]Ит.пр!F11</f>
        <v>Алтайский, Бийск, МО</v>
      </c>
      <c r="G69" s="63">
        <f>[9]Ит.пр!G11</f>
        <v>0</v>
      </c>
      <c r="H69" s="40" t="str">
        <f>[9]Ит.пр!H11</f>
        <v>Первов В.И., Гаврилов В.В.</v>
      </c>
      <c r="I69" s="11"/>
    </row>
    <row r="70" spans="1:10" ht="23.1" hidden="1" customHeight="1" thickBot="1">
      <c r="A70" s="1"/>
      <c r="B70" s="41"/>
      <c r="C70" s="10"/>
      <c r="D70" s="10"/>
      <c r="E70" s="25"/>
      <c r="F70" s="10"/>
      <c r="G70" s="75"/>
      <c r="H70" s="20"/>
      <c r="I70" s="71"/>
      <c r="J70" s="66"/>
    </row>
    <row r="71" spans="1:10" ht="23.1" hidden="1" customHeight="1">
      <c r="A71" s="148" t="s">
        <v>25</v>
      </c>
      <c r="B71" s="33" t="s">
        <v>4</v>
      </c>
      <c r="C71" s="47" t="str">
        <f>[10]Ит.пр!C6</f>
        <v>НАЗЫРОВ Алексей Аскатович</v>
      </c>
      <c r="D71" s="47" t="str">
        <f>[10]Ит.пр!D6</f>
        <v>13.08.00, 1р</v>
      </c>
      <c r="E71" s="47" t="str">
        <f>[10]Ит.пр!E6</f>
        <v>СФО</v>
      </c>
      <c r="F71" s="47" t="str">
        <f>[10]Ит.пр!F6</f>
        <v>Иркутская, Братск, МО</v>
      </c>
      <c r="G71" s="77">
        <f>[10]Ит.пр!G6</f>
        <v>0</v>
      </c>
      <c r="H71" s="48" t="str">
        <f>[10]Ит.пр!H6</f>
        <v>Попов В.Г.</v>
      </c>
      <c r="I71" s="71"/>
      <c r="J71" s="66"/>
    </row>
    <row r="72" spans="1:10" ht="23.1" hidden="1" customHeight="1">
      <c r="A72" s="149"/>
      <c r="B72" s="68" t="s">
        <v>5</v>
      </c>
      <c r="C72" s="46" t="str">
        <f>[10]Ит.пр!C7</f>
        <v>МАЛЫГИН Александр Николаевич</v>
      </c>
      <c r="D72" s="46" t="str">
        <f>[10]Ит.пр!D7</f>
        <v>10.03.01, 1р</v>
      </c>
      <c r="E72" s="46" t="str">
        <f>[10]Ит.пр!E7</f>
        <v>СФО</v>
      </c>
      <c r="F72" s="46" t="str">
        <f>[10]Ит.пр!F7</f>
        <v>Алтайский, Бийск, МО</v>
      </c>
      <c r="G72" s="76">
        <f>[10]Ит.пр!G7</f>
        <v>0</v>
      </c>
      <c r="H72" s="49" t="str">
        <f>[10]Ит.пр!H7</f>
        <v>Первов В.И., Гаврилов В.В.</v>
      </c>
      <c r="I72" s="71"/>
      <c r="J72" s="66"/>
    </row>
    <row r="73" spans="1:10" ht="23.1" hidden="1" customHeight="1">
      <c r="A73" s="149"/>
      <c r="B73" s="68" t="s">
        <v>6</v>
      </c>
      <c r="C73" s="46" t="str">
        <f>[10]Ит.пр!C8</f>
        <v>КАРМАНОВ Александр Дмитриевич</v>
      </c>
      <c r="D73" s="46" t="str">
        <f>[10]Ит.пр!D8</f>
        <v>10.03.01, 1р</v>
      </c>
      <c r="E73" s="46" t="str">
        <f>[10]Ит.пр!E8</f>
        <v>СФО</v>
      </c>
      <c r="F73" s="46" t="str">
        <f>[10]Ит.пр!F8</f>
        <v>Кемеровская, Прокопьевск</v>
      </c>
      <c r="G73" s="76">
        <f>[10]Ит.пр!G8</f>
        <v>0</v>
      </c>
      <c r="H73" s="49" t="str">
        <f>[10]Ит.пр!H8</f>
        <v>Баглаев В.Г.</v>
      </c>
      <c r="I73" s="71"/>
      <c r="J73" s="66"/>
    </row>
    <row r="74" spans="1:10" ht="23.1" hidden="1" customHeight="1" thickBot="1">
      <c r="A74" s="150"/>
      <c r="B74" s="72" t="s">
        <v>6</v>
      </c>
      <c r="C74" s="50" t="str">
        <f>[10]Ит.пр!C9</f>
        <v>МОЖЕЙКО Алексей Викторович</v>
      </c>
      <c r="D74" s="50" t="str">
        <f>[10]Ит.пр!D9</f>
        <v>13.08.00, 1р</v>
      </c>
      <c r="E74" s="50" t="str">
        <f>[10]Ит.пр!E9</f>
        <v>СФО</v>
      </c>
      <c r="F74" s="50" t="str">
        <f>[10]Ит.пр!F9</f>
        <v>Томская, Томск</v>
      </c>
      <c r="G74" s="78">
        <f>[10]Ит.пр!G9</f>
        <v>0</v>
      </c>
      <c r="H74" s="51" t="str">
        <f>[10]Ит.пр!H9</f>
        <v>Попов А.Н.</v>
      </c>
      <c r="I74" s="71"/>
    </row>
    <row r="75" spans="1:10" ht="23.1" hidden="1" customHeight="1">
      <c r="A75" s="84"/>
      <c r="B75" s="70" t="s">
        <v>11</v>
      </c>
      <c r="C75" s="85" t="str">
        <f>[10]Ит.пр!C10</f>
        <v>КОЛМАКОВ Степан Иванович</v>
      </c>
      <c r="D75" s="85" t="str">
        <f>[10]Ит.пр!D10</f>
        <v>10.03.01, 1р</v>
      </c>
      <c r="E75" s="85" t="str">
        <f>[10]Ит.пр!E10</f>
        <v>СФО</v>
      </c>
      <c r="F75" s="85" t="str">
        <f>[10]Ит.пр!F10</f>
        <v>Иркутская, Шелехов, МО</v>
      </c>
      <c r="G75" s="86">
        <f>[10]Ит.пр!G10</f>
        <v>0</v>
      </c>
      <c r="H75" s="87" t="str">
        <f>[10]Ит.пр!H10</f>
        <v>Кузнецов А.В.</v>
      </c>
      <c r="I75" s="71"/>
    </row>
    <row r="76" spans="1:10" ht="23.1" hidden="1" customHeight="1" thickBot="1">
      <c r="A76" s="83"/>
      <c r="B76" s="72" t="s">
        <v>11</v>
      </c>
      <c r="C76" s="50" t="str">
        <f>[10]Ит.пр!C11</f>
        <v>МАЛЫГИН Владимир Николаевич</v>
      </c>
      <c r="D76" s="50" t="str">
        <f>[10]Ит.пр!D11</f>
        <v>10.03.01, 1р</v>
      </c>
      <c r="E76" s="50" t="str">
        <f>[10]Ит.пр!E11</f>
        <v>СФО</v>
      </c>
      <c r="F76" s="50" t="str">
        <f>[10]Ит.пр!F11</f>
        <v>Алтайский, Бийск, МО</v>
      </c>
      <c r="G76" s="78">
        <f>[10]Ит.пр!G11</f>
        <v>0</v>
      </c>
      <c r="H76" s="51" t="str">
        <f>[10]Ит.пр!H11</f>
        <v>Первов В.И., Гаврилов В.В.</v>
      </c>
      <c r="I76" s="11"/>
    </row>
    <row r="77" spans="1:10" ht="23.1" hidden="1" customHeight="1" thickBot="1">
      <c r="B77" s="12"/>
      <c r="C77" s="3"/>
      <c r="D77" s="4"/>
      <c r="E77" s="4"/>
      <c r="F77" s="5"/>
      <c r="G77" s="100"/>
      <c r="H77" s="3"/>
      <c r="I77" s="79">
        <f>[11]Ит.пр!I6</f>
        <v>0</v>
      </c>
      <c r="J77" s="67"/>
    </row>
    <row r="78" spans="1:10" ht="23.1" customHeight="1">
      <c r="A78" s="1"/>
      <c r="B78" s="2"/>
      <c r="C78" s="3"/>
      <c r="D78" s="4"/>
      <c r="E78" s="4"/>
      <c r="F78" s="5"/>
      <c r="G78" s="100"/>
      <c r="H78" s="3"/>
      <c r="I78" s="79">
        <f>[11]Ит.пр!I8</f>
        <v>0</v>
      </c>
      <c r="J78" s="67"/>
    </row>
    <row r="79" spans="1:10" ht="23.1" customHeight="1">
      <c r="A79" s="1"/>
      <c r="B79" s="23" t="str">
        <f>[1]реквизиты!$A$6</f>
        <v>Гл. судья, судья ВК</v>
      </c>
      <c r="C79" s="6"/>
      <c r="D79" s="6"/>
      <c r="E79" s="26"/>
      <c r="F79" s="23" t="str">
        <f>[1]реквизиты!$G$6</f>
        <v>Д.Е.Вышегородцев</v>
      </c>
      <c r="G79" s="23"/>
      <c r="H79" s="6"/>
      <c r="I79" s="71"/>
      <c r="J79" s="66"/>
    </row>
    <row r="80" spans="1:10" ht="23.1" customHeight="1">
      <c r="A80" s="1"/>
      <c r="B80" s="23"/>
      <c r="C80" s="7"/>
      <c r="D80" s="7"/>
      <c r="E80" s="27"/>
      <c r="F80" s="22" t="str">
        <f>[1]реквизиты!$G$7</f>
        <v>/Северск/</v>
      </c>
      <c r="G80" s="22"/>
      <c r="H80" s="7"/>
      <c r="I80" s="71"/>
      <c r="J80" s="66"/>
    </row>
    <row r="81" spans="1:19" ht="23.1" customHeight="1">
      <c r="A81" s="1"/>
      <c r="B81" s="23" t="str">
        <f>[1]реквизиты!$A$8</f>
        <v>Гл. секретарь, судья ВК</v>
      </c>
      <c r="C81" s="7"/>
      <c r="D81" s="7"/>
      <c r="E81" s="27"/>
      <c r="F81" s="23" t="str">
        <f>[1]реквизиты!$G$8</f>
        <v>С.Н.Мордовин</v>
      </c>
      <c r="G81" s="23"/>
      <c r="H81" s="6"/>
      <c r="I81" s="71"/>
    </row>
    <row r="82" spans="1:19" ht="23.1" customHeight="1">
      <c r="C82" s="1"/>
      <c r="F82" t="str">
        <f>[1]реквизиты!$G$9</f>
        <v>/Майма/</v>
      </c>
      <c r="H82" s="7"/>
      <c r="I82" s="71"/>
    </row>
    <row r="83" spans="1:19" ht="9" customHeight="1"/>
    <row r="84" spans="1:19" ht="29.25" customHeight="1">
      <c r="J84" s="1"/>
    </row>
    <row r="85" spans="1:19" ht="12" customHeight="1"/>
    <row r="86" spans="1:19" ht="21.75" customHeight="1"/>
    <row r="87" spans="1:19" ht="12" customHeight="1"/>
    <row r="88" spans="1:19" ht="12" customHeight="1"/>
    <row r="93" spans="1:19">
      <c r="S93" t="s">
        <v>10</v>
      </c>
    </row>
  </sheetData>
  <mergeCells count="31">
    <mergeCell ref="B6:B7"/>
    <mergeCell ref="C6:C7"/>
    <mergeCell ref="D6:D7"/>
    <mergeCell ref="E6:E7"/>
    <mergeCell ref="F6:F7"/>
    <mergeCell ref="A1:I1"/>
    <mergeCell ref="A2:I2"/>
    <mergeCell ref="A3:I3"/>
    <mergeCell ref="A4:I4"/>
    <mergeCell ref="A5:I5"/>
    <mergeCell ref="J14:J15"/>
    <mergeCell ref="I18:I19"/>
    <mergeCell ref="G6:G7"/>
    <mergeCell ref="H6:H7"/>
    <mergeCell ref="I6:I7"/>
    <mergeCell ref="I8:I9"/>
    <mergeCell ref="J8:J9"/>
    <mergeCell ref="I10:I11"/>
    <mergeCell ref="J10:J11"/>
    <mergeCell ref="I12:I13"/>
    <mergeCell ref="J12:J13"/>
    <mergeCell ref="A8:A11"/>
    <mergeCell ref="A15:A18"/>
    <mergeCell ref="A22:A25"/>
    <mergeCell ref="A29:A32"/>
    <mergeCell ref="A36:A39"/>
    <mergeCell ref="A43:A46"/>
    <mergeCell ref="A50:A53"/>
    <mergeCell ref="A57:A60"/>
    <mergeCell ref="A64:A67"/>
    <mergeCell ref="A71:A74"/>
  </mergeCells>
  <conditionalFormatting sqref="G21 G28 G35 G42 G49 G56 G63 G70">
    <cfRule type="cellIs" dxfId="2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84" max="7" man="1"/>
  </rowBreaks>
  <colBreaks count="2" manualBreakCount="2">
    <brk id="13" max="1048575" man="1"/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topLeftCell="A58" zoomScaleNormal="100" workbookViewId="0">
      <selection activeCell="C59" sqref="C59:H59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8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21" customHeight="1">
      <c r="A1" s="142" t="s">
        <v>7</v>
      </c>
      <c r="B1" s="142"/>
      <c r="C1" s="142"/>
      <c r="D1" s="142"/>
      <c r="E1" s="142"/>
      <c r="F1" s="142"/>
      <c r="G1" s="142"/>
      <c r="H1" s="142"/>
      <c r="I1" s="142"/>
    </row>
    <row r="2" spans="1:10" ht="29.25" customHeight="1">
      <c r="A2" s="126" t="str">
        <f>призеры!A2</f>
        <v>СПИСОК ПРИЗЕРОВ ЮНОШИ</v>
      </c>
      <c r="B2" s="126"/>
      <c r="C2" s="126"/>
      <c r="D2" s="126"/>
      <c r="E2" s="126"/>
      <c r="F2" s="126"/>
      <c r="G2" s="126"/>
      <c r="H2" s="126"/>
      <c r="I2" s="126"/>
    </row>
    <row r="3" spans="1:10" ht="40.5" customHeight="1">
      <c r="A3" s="143" t="str">
        <f>[1]реквизиты!$A$2</f>
        <v>Всероссийские соревнования по самбо среди юношей 2001-02г.р. в честь полного кавалера ордена Славы, почетного Гражданина г.Бийска Н.А.Чернышева /0790001411Я/</v>
      </c>
      <c r="B3" s="143"/>
      <c r="C3" s="143"/>
      <c r="D3" s="143"/>
      <c r="E3" s="143"/>
      <c r="F3" s="143"/>
      <c r="G3" s="143"/>
      <c r="H3" s="143"/>
      <c r="I3" s="143"/>
    </row>
    <row r="4" spans="1:10" ht="16.5" customHeight="1" thickBot="1">
      <c r="A4" s="126" t="str">
        <f>[1]реквизиты!$A$3</f>
        <v>07-11 января 2019г</v>
      </c>
      <c r="B4" s="126"/>
      <c r="C4" s="126"/>
      <c r="D4" s="126"/>
      <c r="E4" s="126"/>
      <c r="F4" s="126"/>
      <c r="G4" s="126"/>
      <c r="H4" s="126"/>
      <c r="I4" s="126"/>
    </row>
    <row r="5" spans="1:10" ht="3.75" hidden="1" customHeight="1" thickBot="1">
      <c r="A5" s="126"/>
      <c r="B5" s="126"/>
      <c r="C5" s="126"/>
      <c r="D5" s="126"/>
      <c r="E5" s="126"/>
      <c r="F5" s="126"/>
      <c r="G5" s="126"/>
      <c r="H5" s="126"/>
      <c r="I5" s="126"/>
    </row>
    <row r="6" spans="1:10" ht="11.1" customHeight="1">
      <c r="B6" s="139" t="s">
        <v>0</v>
      </c>
      <c r="C6" s="129" t="s">
        <v>1</v>
      </c>
      <c r="D6" s="129" t="s">
        <v>2</v>
      </c>
      <c r="E6" s="129" t="s">
        <v>15</v>
      </c>
      <c r="F6" s="129" t="s">
        <v>16</v>
      </c>
      <c r="G6" s="127"/>
      <c r="H6" s="144" t="s">
        <v>3</v>
      </c>
      <c r="I6" s="146"/>
    </row>
    <row r="7" spans="1:10" ht="13.5" customHeight="1" thickBot="1">
      <c r="B7" s="140"/>
      <c r="C7" s="130"/>
      <c r="D7" s="130"/>
      <c r="E7" s="130"/>
      <c r="F7" s="130"/>
      <c r="G7" s="128"/>
      <c r="H7" s="145"/>
      <c r="I7" s="146"/>
    </row>
    <row r="8" spans="1:10" ht="23.1" hidden="1" customHeight="1">
      <c r="A8" s="148" t="s">
        <v>8</v>
      </c>
      <c r="B8" s="56" t="s">
        <v>4</v>
      </c>
      <c r="C8" s="36" t="str">
        <f>[2]ит.пр!C6</f>
        <v>ИСАЯН Владислав Валерьевич</v>
      </c>
      <c r="D8" s="36" t="str">
        <f>[2]ит.пр!D6</f>
        <v>09.08.02, КМС</v>
      </c>
      <c r="E8" s="36" t="str">
        <f>[2]ит.пр!E6</f>
        <v>СФО</v>
      </c>
      <c r="F8" s="36" t="str">
        <f>[2]ит.пр!F6</f>
        <v>Алтайский, Барнаул</v>
      </c>
      <c r="G8" s="61">
        <f>[2]ит.пр!G6</f>
        <v>0</v>
      </c>
      <c r="H8" s="37" t="str">
        <f>[2]ит.пр!H6</f>
        <v>Тюкин С.Г. Блинов А.В.</v>
      </c>
      <c r="I8" s="147"/>
      <c r="J8" s="125"/>
    </row>
    <row r="9" spans="1:10" ht="23.1" hidden="1" customHeight="1">
      <c r="A9" s="149"/>
      <c r="B9" s="57" t="s">
        <v>5</v>
      </c>
      <c r="C9" s="35" t="str">
        <f>[2]ит.пр!C7</f>
        <v>БОКК Алексей Анатольевич</v>
      </c>
      <c r="D9" s="35" t="str">
        <f>[2]ит.пр!D7</f>
        <v>29.06.01, 1р</v>
      </c>
      <c r="E9" s="35" t="str">
        <f>[2]ит.пр!E7</f>
        <v>СФО</v>
      </c>
      <c r="F9" s="35" t="str">
        <f>[2]ит.пр!F7</f>
        <v>Красноярский, Бородино</v>
      </c>
      <c r="G9" s="62">
        <f>[2]ит.пр!G7</f>
        <v>0</v>
      </c>
      <c r="H9" s="38" t="str">
        <f>[2]ит.пр!H7</f>
        <v>Постоев С.А.</v>
      </c>
      <c r="I9" s="147"/>
      <c r="J9" s="125"/>
    </row>
    <row r="10" spans="1:10" ht="23.1" hidden="1" customHeight="1">
      <c r="A10" s="149"/>
      <c r="B10" s="58" t="s">
        <v>6</v>
      </c>
      <c r="C10" s="35" t="str">
        <f>[2]ит.пр!C8</f>
        <v>МАЙМАНОВ Санат Викторович</v>
      </c>
      <c r="D10" s="35" t="str">
        <f>[2]ит.пр!D8</f>
        <v>10.01.03, КМС</v>
      </c>
      <c r="E10" s="35" t="str">
        <f>[2]ит.пр!E8</f>
        <v>СФО</v>
      </c>
      <c r="F10" s="35" t="str">
        <f>[2]ит.пр!F8</f>
        <v>Р.Алтай, Горно-Алтайск, Д</v>
      </c>
      <c r="G10" s="62">
        <f>[2]ит.пр!G8</f>
        <v>0</v>
      </c>
      <c r="H10" s="38" t="str">
        <f>[2]ит.пр!H8</f>
        <v>Бакрасов А.М.</v>
      </c>
      <c r="I10" s="147"/>
      <c r="J10" s="125"/>
    </row>
    <row r="11" spans="1:10" ht="23.1" hidden="1" customHeight="1" thickBot="1">
      <c r="A11" s="150"/>
      <c r="B11" s="60" t="s">
        <v>6</v>
      </c>
      <c r="C11" s="39" t="str">
        <f>[2]ит.пр!C9</f>
        <v>КЫДЫЕВ Вадим Суркунович</v>
      </c>
      <c r="D11" s="39" t="str">
        <f>[2]ит.пр!D9</f>
        <v>16.03.01, КМС</v>
      </c>
      <c r="E11" s="39" t="str">
        <f>[2]ит.пр!E9</f>
        <v>СФО</v>
      </c>
      <c r="F11" s="39" t="str">
        <f>[2]ит.пр!F9</f>
        <v>Р.Алтай, Горно-Алтайск, Д</v>
      </c>
      <c r="G11" s="63">
        <f>[2]ит.пр!G9</f>
        <v>0</v>
      </c>
      <c r="H11" s="40" t="str">
        <f>[2]ит.пр!H9</f>
        <v>А.М. Яйтаков</v>
      </c>
      <c r="I11" s="147"/>
      <c r="J11" s="125"/>
    </row>
    <row r="12" spans="1:10" ht="23.1" hidden="1" customHeight="1">
      <c r="A12" s="54"/>
      <c r="B12" s="80" t="s">
        <v>11</v>
      </c>
      <c r="C12" s="52" t="str">
        <f>[2]ит.пр!C10</f>
        <v>КАРЫМОВ Арлан Урсулович</v>
      </c>
      <c r="D12" s="52" t="str">
        <f>[2]ит.пр!D10</f>
        <v>23.05.03, 1р</v>
      </c>
      <c r="E12" s="52" t="str">
        <f>[2]ит.пр!E10</f>
        <v>СФО</v>
      </c>
      <c r="F12" s="52" t="str">
        <f>[2]ит.пр!F10</f>
        <v>Р.Алтай, Горно-Алтайск, ПР</v>
      </c>
      <c r="G12" s="81">
        <f>[2]ит.пр!G10</f>
        <v>0</v>
      </c>
      <c r="H12" s="53" t="str">
        <f>[2]ит.пр!H10</f>
        <v>Э.С.Семендеев</v>
      </c>
      <c r="I12" s="141"/>
      <c r="J12" s="125"/>
    </row>
    <row r="13" spans="1:10" ht="23.1" hidden="1" customHeight="1" thickBot="1">
      <c r="A13" s="55"/>
      <c r="B13" s="60" t="s">
        <v>11</v>
      </c>
      <c r="C13" s="39" t="str">
        <f>[2]ит.пр!C11</f>
        <v>РАДЖАБОВ Бекзот Махмадшафеъеович</v>
      </c>
      <c r="D13" s="39" t="str">
        <f>[2]ит.пр!D11</f>
        <v>02.10.03, 2р</v>
      </c>
      <c r="E13" s="39" t="str">
        <f>[2]ит.пр!E11</f>
        <v>СФО</v>
      </c>
      <c r="F13" s="39" t="str">
        <f>[2]ит.пр!F11</f>
        <v>Новосибирская, Новосибирск, МО</v>
      </c>
      <c r="G13" s="63">
        <f>[2]ит.пр!G11</f>
        <v>0</v>
      </c>
      <c r="H13" s="40" t="str">
        <f>[2]ит.пр!H11</f>
        <v>Федосеев М. Н.</v>
      </c>
      <c r="I13" s="141"/>
      <c r="J13" s="125"/>
    </row>
    <row r="14" spans="1:10" ht="23.1" hidden="1" customHeight="1" thickBot="1">
      <c r="B14" s="8"/>
      <c r="C14" s="9"/>
      <c r="D14" s="9"/>
      <c r="E14" s="24"/>
      <c r="F14" s="9"/>
      <c r="G14" s="64"/>
      <c r="H14" s="9"/>
      <c r="I14" s="71"/>
      <c r="J14" s="125"/>
    </row>
    <row r="15" spans="1:10" ht="23.1" hidden="1" customHeight="1">
      <c r="A15" s="148" t="s">
        <v>9</v>
      </c>
      <c r="B15" s="33" t="s">
        <v>4</v>
      </c>
      <c r="C15" s="36" t="str">
        <f>[3]ит.пр!C6</f>
        <v>ШИЛОВ Дмитрий Андреевич</v>
      </c>
      <c r="D15" s="36" t="str">
        <f>[3]ит.пр!D6</f>
        <v>05.06.01, КМС</v>
      </c>
      <c r="E15" s="36" t="str">
        <f>[3]ит.пр!E6</f>
        <v>СФО</v>
      </c>
      <c r="F15" s="36" t="str">
        <f>[3]ит.пр!F6</f>
        <v>Алтайский, Бийск, МС</v>
      </c>
      <c r="G15" s="61">
        <f>[3]ит.пр!G6</f>
        <v>0</v>
      </c>
      <c r="H15" s="37" t="str">
        <f>[3]ит.пр!H6</f>
        <v>Первов В.И. Трескин С.М.</v>
      </c>
      <c r="I15" s="71"/>
      <c r="J15" s="125"/>
    </row>
    <row r="16" spans="1:10" ht="23.1" hidden="1" customHeight="1">
      <c r="A16" s="149"/>
      <c r="B16" s="68" t="s">
        <v>5</v>
      </c>
      <c r="C16" s="35" t="str">
        <f>[3]ит.пр!C7</f>
        <v>ШАТИЛОВ Глеб Антонович</v>
      </c>
      <c r="D16" s="35" t="str">
        <f>[3]ит.пр!D7</f>
        <v>04.02.02, КМС</v>
      </c>
      <c r="E16" s="35" t="str">
        <f>[3]ит.пр!E7</f>
        <v>СФО</v>
      </c>
      <c r="F16" s="35" t="str">
        <f>[3]ит.пр!F7</f>
        <v>Кемеровская, Прокопьевск</v>
      </c>
      <c r="G16" s="62">
        <f>[3]ит.пр!G7</f>
        <v>0</v>
      </c>
      <c r="H16" s="38" t="str">
        <f>[3]ит.пр!H7</f>
        <v>Носиков В.В.</v>
      </c>
      <c r="I16" s="71"/>
    </row>
    <row r="17" spans="1:16" ht="23.1" hidden="1" customHeight="1">
      <c r="A17" s="149"/>
      <c r="B17" s="68" t="s">
        <v>6</v>
      </c>
      <c r="C17" s="35" t="str">
        <f>[3]ит.пр!C8</f>
        <v>ПТАШКИН Кирилл Романович</v>
      </c>
      <c r="D17" s="35" t="str">
        <f>[3]ит.пр!D8</f>
        <v>15.08.02, КМС</v>
      </c>
      <c r="E17" s="35" t="str">
        <f>[3]ит.пр!E8</f>
        <v>СФО</v>
      </c>
      <c r="F17" s="35" t="str">
        <f>[3]ит.пр!F8</f>
        <v>Алтайский, Мамонтово</v>
      </c>
      <c r="G17" s="62">
        <f>[3]ит.пр!G8</f>
        <v>0</v>
      </c>
      <c r="H17" s="38" t="str">
        <f>[3]ит.пр!H8</f>
        <v>Косилов А.А.</v>
      </c>
      <c r="I17" s="71"/>
    </row>
    <row r="18" spans="1:16" ht="23.1" hidden="1" customHeight="1" thickBot="1">
      <c r="A18" s="150"/>
      <c r="B18" s="72" t="s">
        <v>6</v>
      </c>
      <c r="C18" s="39" t="str">
        <f>[3]ит.пр!C9</f>
        <v>КОРНИЕНКО Данила Эдуардович</v>
      </c>
      <c r="D18" s="39" t="str">
        <f>[3]ит.пр!D9</f>
        <v>09.08.03, 2р</v>
      </c>
      <c r="E18" s="39" t="str">
        <f>[3]ит.пр!E9</f>
        <v>СФО</v>
      </c>
      <c r="F18" s="39" t="str">
        <f>[3]ит.пр!F9</f>
        <v>Красноярский, Лесосибирск</v>
      </c>
      <c r="G18" s="63">
        <f>[3]ит.пр!G9</f>
        <v>0</v>
      </c>
      <c r="H18" s="40" t="str">
        <f>[3]ит.пр!H9</f>
        <v>Рафальский В.В.</v>
      </c>
      <c r="I18" s="141"/>
    </row>
    <row r="19" spans="1:16" ht="23.1" hidden="1" customHeight="1">
      <c r="A19" s="54"/>
      <c r="B19" s="70" t="s">
        <v>11</v>
      </c>
      <c r="C19" s="52" t="str">
        <f>[3]ит.пр!C10</f>
        <v>ШАДРИН Кирилл Олегович</v>
      </c>
      <c r="D19" s="52" t="str">
        <f>[3]ит.пр!D10</f>
        <v>03.09.02, 1р</v>
      </c>
      <c r="E19" s="52" t="str">
        <f>[3]ит.пр!E10</f>
        <v>СФО</v>
      </c>
      <c r="F19" s="52" t="str">
        <f>[3]ит.пр!F10</f>
        <v>Р.Алтай, Горно-Алтайск, Д</v>
      </c>
      <c r="G19" s="81">
        <f>[3]ит.пр!G10</f>
        <v>0</v>
      </c>
      <c r="H19" s="53" t="str">
        <f>[3]ит.пр!H10</f>
        <v>Угрюмов А.А.</v>
      </c>
      <c r="I19" s="141"/>
    </row>
    <row r="20" spans="1:16" ht="23.1" hidden="1" customHeight="1" thickBot="1">
      <c r="A20" s="55"/>
      <c r="B20" s="72" t="s">
        <v>11</v>
      </c>
      <c r="C20" s="39" t="str">
        <f>[3]ит.пр!C11</f>
        <v>МИНИХАНОВ Салават Василович</v>
      </c>
      <c r="D20" s="39" t="str">
        <f>[3]ит.пр!D11</f>
        <v>26.08.02, 2р</v>
      </c>
      <c r="E20" s="39" t="str">
        <f>[3]ит.пр!E11</f>
        <v>СФО</v>
      </c>
      <c r="F20" s="39" t="str">
        <f>[3]ит.пр!F11</f>
        <v>Красноярский, Лесосибирск</v>
      </c>
      <c r="G20" s="63">
        <f>[3]ит.пр!G11</f>
        <v>0</v>
      </c>
      <c r="H20" s="40" t="str">
        <f>[3]ит.пр!H11</f>
        <v>Федоров В.Л.</v>
      </c>
      <c r="I20" s="11"/>
    </row>
    <row r="21" spans="1:16" ht="23.1" hidden="1" customHeight="1" thickBot="1">
      <c r="B21" s="13"/>
      <c r="C21" s="9"/>
      <c r="D21" s="9"/>
      <c r="E21" s="24"/>
      <c r="F21" s="9"/>
      <c r="G21" s="9"/>
      <c r="H21" s="9"/>
      <c r="I21" s="71"/>
      <c r="J21" s="66"/>
    </row>
    <row r="22" spans="1:16" ht="23.1" hidden="1" customHeight="1">
      <c r="A22" s="148" t="s">
        <v>17</v>
      </c>
      <c r="B22" s="33" t="s">
        <v>4</v>
      </c>
      <c r="C22" s="36" t="str">
        <f>[2]ит.пр!C6</f>
        <v>ИСАЯН Владислав Валерьевич</v>
      </c>
      <c r="D22" s="36" t="str">
        <f>[2]ит.пр!D6</f>
        <v>09.08.02, КМС</v>
      </c>
      <c r="E22" s="36" t="str">
        <f>[2]ит.пр!E6</f>
        <v>СФО</v>
      </c>
      <c r="F22" s="36" t="str">
        <f>[2]ит.пр!F6</f>
        <v>Алтайский, Барнаул</v>
      </c>
      <c r="G22" s="61">
        <f>[2]ит.пр!G6</f>
        <v>0</v>
      </c>
      <c r="H22" s="37" t="str">
        <f>[2]ит.пр!H6</f>
        <v>Тюкин С.Г. Блинов А.В.</v>
      </c>
      <c r="I22" s="71"/>
      <c r="J22" s="66"/>
    </row>
    <row r="23" spans="1:16" ht="23.1" hidden="1" customHeight="1">
      <c r="A23" s="149"/>
      <c r="B23" s="68" t="s">
        <v>5</v>
      </c>
      <c r="C23" s="35" t="str">
        <f>[2]ит.пр!C7</f>
        <v>БОКК Алексей Анатольевич</v>
      </c>
      <c r="D23" s="35" t="str">
        <f>[2]ит.пр!D7</f>
        <v>29.06.01, 1р</v>
      </c>
      <c r="E23" s="35" t="str">
        <f>[2]ит.пр!E7</f>
        <v>СФО</v>
      </c>
      <c r="F23" s="35" t="str">
        <f>[2]ит.пр!F7</f>
        <v>Красноярский, Бородино</v>
      </c>
      <c r="G23" s="62">
        <f>[2]ит.пр!G7</f>
        <v>0</v>
      </c>
      <c r="H23" s="38" t="str">
        <f>[2]ит.пр!H7</f>
        <v>Постоев С.А.</v>
      </c>
      <c r="I23" s="71"/>
      <c r="J23" s="66"/>
    </row>
    <row r="24" spans="1:16" ht="23.1" hidden="1" customHeight="1">
      <c r="A24" s="149"/>
      <c r="B24" s="68" t="s">
        <v>6</v>
      </c>
      <c r="C24" s="35" t="str">
        <f>[2]ит.пр!C8</f>
        <v>МАЙМАНОВ Санат Викторович</v>
      </c>
      <c r="D24" s="35" t="str">
        <f>[2]ит.пр!D8</f>
        <v>10.01.03, КМС</v>
      </c>
      <c r="E24" s="35" t="str">
        <f>[2]ит.пр!E8</f>
        <v>СФО</v>
      </c>
      <c r="F24" s="35" t="str">
        <f>[2]ит.пр!F8</f>
        <v>Р.Алтай, Горно-Алтайск, Д</v>
      </c>
      <c r="G24" s="62">
        <f>[2]ит.пр!G8</f>
        <v>0</v>
      </c>
      <c r="H24" s="38" t="str">
        <f>[2]ит.пр!H8</f>
        <v>Бакрасов А.М.</v>
      </c>
      <c r="I24" s="71"/>
      <c r="J24" s="66"/>
    </row>
    <row r="25" spans="1:16" ht="23.1" hidden="1" customHeight="1" thickBot="1">
      <c r="A25" s="150"/>
      <c r="B25" s="72" t="s">
        <v>6</v>
      </c>
      <c r="C25" s="39" t="str">
        <f>[2]ит.пр!C9</f>
        <v>КЫДЫЕВ Вадим Суркунович</v>
      </c>
      <c r="D25" s="39" t="str">
        <f>[2]ит.пр!D9</f>
        <v>16.03.01, КМС</v>
      </c>
      <c r="E25" s="39" t="str">
        <f>[2]ит.пр!E9</f>
        <v>СФО</v>
      </c>
      <c r="F25" s="39" t="str">
        <f>[2]ит.пр!F9</f>
        <v>Р.Алтай, Горно-Алтайск, Д</v>
      </c>
      <c r="G25" s="63">
        <f>[2]ит.пр!G9</f>
        <v>0</v>
      </c>
      <c r="H25" s="40" t="str">
        <f>[2]ит.пр!H9</f>
        <v>А.М. Яйтаков</v>
      </c>
      <c r="I25" s="71"/>
    </row>
    <row r="26" spans="1:16" ht="23.1" hidden="1" customHeight="1">
      <c r="A26" s="54"/>
      <c r="B26" s="70" t="s">
        <v>11</v>
      </c>
      <c r="C26" s="52" t="str">
        <f>[2]ит.пр!C10</f>
        <v>КАРЫМОВ Арлан Урсулович</v>
      </c>
      <c r="D26" s="52" t="str">
        <f>[2]ит.пр!D10</f>
        <v>23.05.03, 1р</v>
      </c>
      <c r="E26" s="52" t="str">
        <f>[2]ит.пр!E10</f>
        <v>СФО</v>
      </c>
      <c r="F26" s="52" t="str">
        <f>[2]ит.пр!F10</f>
        <v>Р.Алтай, Горно-Алтайск, ПР</v>
      </c>
      <c r="G26" s="81">
        <f>[2]ит.пр!G10</f>
        <v>0</v>
      </c>
      <c r="H26" s="53" t="str">
        <f>[2]ит.пр!H10</f>
        <v>Э.С.Семендеев</v>
      </c>
      <c r="I26" s="71"/>
      <c r="L26" s="16"/>
      <c r="M26" s="17"/>
      <c r="N26" s="16"/>
      <c r="O26" s="18"/>
      <c r="P26" s="34"/>
    </row>
    <row r="27" spans="1:16" ht="23.1" hidden="1" customHeight="1" thickBot="1">
      <c r="A27" s="55"/>
      <c r="B27" s="72" t="s">
        <v>11</v>
      </c>
      <c r="C27" s="39" t="str">
        <f>[2]ит.пр!C11</f>
        <v>РАДЖАБОВ Бекзот Махмадшафеъеович</v>
      </c>
      <c r="D27" s="39" t="str">
        <f>[2]ит.пр!D11</f>
        <v>02.10.03, 2р</v>
      </c>
      <c r="E27" s="39" t="str">
        <f>[2]ит.пр!E11</f>
        <v>СФО</v>
      </c>
      <c r="F27" s="39" t="str">
        <f>[2]ит.пр!F11</f>
        <v>Новосибирская, Новосибирск, МО</v>
      </c>
      <c r="G27" s="63">
        <f>[2]ит.пр!G11</f>
        <v>0</v>
      </c>
      <c r="H27" s="40" t="str">
        <f>[2]ит.пр!H11</f>
        <v>Федосеев М. Н.</v>
      </c>
      <c r="I27" s="11"/>
    </row>
    <row r="28" spans="1:16" ht="23.1" hidden="1" customHeight="1" thickBot="1">
      <c r="A28" s="29"/>
      <c r="B28" s="12"/>
      <c r="C28" s="34"/>
      <c r="D28" s="15"/>
      <c r="E28" s="15"/>
      <c r="F28" s="16"/>
      <c r="G28" s="9"/>
      <c r="H28" s="19"/>
      <c r="I28" s="71"/>
      <c r="J28" s="66"/>
    </row>
    <row r="29" spans="1:16" ht="23.1" hidden="1" customHeight="1">
      <c r="A29" s="148" t="s">
        <v>18</v>
      </c>
      <c r="B29" s="33" t="s">
        <v>4</v>
      </c>
      <c r="C29" s="36" t="str">
        <f>[4]Ит.пр!C6</f>
        <v>ЯГУНОВ Максим Дмитриевич</v>
      </c>
      <c r="D29" s="36" t="str">
        <f>[4]Ит.пр!D6</f>
        <v>24.08.00, КМС</v>
      </c>
      <c r="E29" s="36" t="str">
        <f>[4]Ит.пр!E6</f>
        <v>СФО</v>
      </c>
      <c r="F29" s="36" t="str">
        <f>[4]Ит.пр!F6</f>
        <v>Кемеровская, Кемерово, МО</v>
      </c>
      <c r="G29" s="61">
        <f>[4]Ит.пр!G6</f>
        <v>0</v>
      </c>
      <c r="H29" s="37" t="str">
        <f>[4]Ит.пр!H6</f>
        <v>Шиянов С.А.</v>
      </c>
      <c r="I29" s="71"/>
      <c r="J29" s="66"/>
    </row>
    <row r="30" spans="1:16" ht="23.1" hidden="1" customHeight="1">
      <c r="A30" s="149"/>
      <c r="B30" s="68" t="s">
        <v>5</v>
      </c>
      <c r="C30" s="35" t="str">
        <f>[4]Ит.пр!C7</f>
        <v>САДУАКАСОВ Нурсултан Алексеевич</v>
      </c>
      <c r="D30" s="35" t="str">
        <f>[4]Ит.пр!D7</f>
        <v>24.08.00, КМС</v>
      </c>
      <c r="E30" s="35" t="str">
        <f>[4]Ит.пр!E7</f>
        <v>СФО</v>
      </c>
      <c r="F30" s="35" t="str">
        <f>[4]Ит.пр!F7</f>
        <v>Р.Алтай, Г-Алтайск, Сдюшор</v>
      </c>
      <c r="G30" s="62">
        <f>[4]Ит.пр!G7</f>
        <v>0</v>
      </c>
      <c r="H30" s="38" t="str">
        <f>[4]Ит.пр!H7</f>
        <v>Аткунов С.Ю. Межеткенов Р.А.</v>
      </c>
      <c r="I30" s="71"/>
      <c r="J30" s="66"/>
    </row>
    <row r="31" spans="1:16" ht="23.1" hidden="1" customHeight="1">
      <c r="A31" s="149"/>
      <c r="B31" s="68" t="s">
        <v>6</v>
      </c>
      <c r="C31" s="35" t="str">
        <f>[4]Ит.пр!C8</f>
        <v>АЛЕСКЕРОВ Руфат Шохрат оглы</v>
      </c>
      <c r="D31" s="35" t="str">
        <f>[4]Ит.пр!D8</f>
        <v>24.08.00, КМС</v>
      </c>
      <c r="E31" s="35" t="str">
        <f>[4]Ит.пр!E8</f>
        <v>СФО</v>
      </c>
      <c r="F31" s="35" t="str">
        <f>[4]Ит.пр!F8</f>
        <v>Новосибирская, Новосибирск, МО</v>
      </c>
      <c r="G31" s="62">
        <f>[4]Ит.пр!G8</f>
        <v>0</v>
      </c>
      <c r="H31" s="38" t="str">
        <f>[4]Ит.пр!H8</f>
        <v>Меньщиков С.М. Копенкин А.В.</v>
      </c>
      <c r="I31" s="71"/>
      <c r="J31" s="66"/>
    </row>
    <row r="32" spans="1:16" ht="23.1" hidden="1" customHeight="1" thickBot="1">
      <c r="A32" s="150"/>
      <c r="B32" s="72" t="s">
        <v>6</v>
      </c>
      <c r="C32" s="39" t="str">
        <f>[4]Ит.пр!C9</f>
        <v>РАХМАТУЛОЕВ Абубакр Нусратулоевич</v>
      </c>
      <c r="D32" s="39" t="str">
        <f>[4]Ит.пр!D9</f>
        <v>24.08.00, КМС</v>
      </c>
      <c r="E32" s="39" t="str">
        <f>[4]Ит.пр!E9</f>
        <v>СФО</v>
      </c>
      <c r="F32" s="39" t="str">
        <f>[4]Ит.пр!F9</f>
        <v>Новосибирская, Новосибирск, МО</v>
      </c>
      <c r="G32" s="63">
        <f>[4]Ит.пр!G9</f>
        <v>0</v>
      </c>
      <c r="H32" s="40" t="str">
        <f>[4]Ит.пр!H9</f>
        <v>Корюкин О.Н.</v>
      </c>
      <c r="I32" s="71"/>
    </row>
    <row r="33" spans="1:10" ht="23.1" hidden="1" customHeight="1">
      <c r="A33" s="84"/>
      <c r="B33" s="70" t="s">
        <v>11</v>
      </c>
      <c r="C33" s="52" t="str">
        <f>[4]Ит.пр!C10</f>
        <v>ЦЫДЕМПИЛОВ Владимир Валерьевич</v>
      </c>
      <c r="D33" s="52" t="str">
        <f>[4]Ит.пр!D10</f>
        <v>24.08.00, КМС</v>
      </c>
      <c r="E33" s="52" t="str">
        <f>[4]Ит.пр!E10</f>
        <v>СФО</v>
      </c>
      <c r="F33" s="52" t="str">
        <f>[4]Ит.пр!F10</f>
        <v>Р.Бурятия, Улан-Удэ</v>
      </c>
      <c r="G33" s="81">
        <f>[4]Ит.пр!G10</f>
        <v>0</v>
      </c>
      <c r="H33" s="53" t="str">
        <f>[4]Ит.пр!H10</f>
        <v>Доржидеров Ю.А.</v>
      </c>
      <c r="I33" s="71"/>
    </row>
    <row r="34" spans="1:10" ht="23.1" hidden="1" customHeight="1" thickBot="1">
      <c r="A34" s="83"/>
      <c r="B34" s="72" t="s">
        <v>11</v>
      </c>
      <c r="C34" s="39" t="str">
        <f>[4]Ит.пр!C11</f>
        <v>ЦЫРЕНОВ Баясхалан Гермажапович</v>
      </c>
      <c r="D34" s="39" t="str">
        <f>[4]Ит.пр!D11</f>
        <v>24.08.00, КМС</v>
      </c>
      <c r="E34" s="39" t="str">
        <f>[4]Ит.пр!E11</f>
        <v>СФО</v>
      </c>
      <c r="F34" s="39" t="str">
        <f>[4]Ит.пр!F11</f>
        <v>Р.Бурятия, Улан-Удэ</v>
      </c>
      <c r="G34" s="63">
        <f>[4]Ит.пр!G11</f>
        <v>0</v>
      </c>
      <c r="H34" s="40" t="str">
        <f>[4]Ит.пр!H11</f>
        <v>Санжиев Т.Ж.</v>
      </c>
      <c r="I34" s="71"/>
    </row>
    <row r="35" spans="1:10" ht="23.1" hidden="1" customHeight="1" thickBot="1">
      <c r="A35" s="29"/>
      <c r="B35" s="12"/>
      <c r="C35" s="34"/>
      <c r="D35" s="15"/>
      <c r="E35" s="15"/>
      <c r="F35" s="16"/>
      <c r="G35" s="73"/>
      <c r="H35" s="19"/>
      <c r="I35" s="71"/>
      <c r="J35" s="66"/>
    </row>
    <row r="36" spans="1:10" ht="23.1" hidden="1" customHeight="1">
      <c r="A36" s="148" t="s">
        <v>13</v>
      </c>
      <c r="B36" s="33" t="s">
        <v>4</v>
      </c>
      <c r="C36" s="36" t="str">
        <f>[5]ит.пр!C6</f>
        <v>САЯПИНА Виолетта Витальевна</v>
      </c>
      <c r="D36" s="36" t="str">
        <f>[5]ит.пр!D6</f>
        <v>26.04.96,  МС</v>
      </c>
      <c r="E36" s="36" t="str">
        <f>[5]ит.пр!E6</f>
        <v>ПФО</v>
      </c>
      <c r="F36" s="36" t="str">
        <f>[5]ит.пр!F6</f>
        <v>Нижегородская, Кстово</v>
      </c>
      <c r="G36" s="61">
        <f>[5]ит.пр!G6</f>
        <v>0</v>
      </c>
      <c r="H36" s="37" t="str">
        <f>[5]ит.пр!H6</f>
        <v xml:space="preserve">Кожемякин В.С. </v>
      </c>
      <c r="I36" s="71"/>
      <c r="J36" s="66"/>
    </row>
    <row r="37" spans="1:10" ht="23.1" hidden="1" customHeight="1">
      <c r="A37" s="149"/>
      <c r="B37" s="68" t="s">
        <v>5</v>
      </c>
      <c r="C37" s="35" t="str">
        <f>[5]ит.пр!C7</f>
        <v>ЛЯНКА Алина Николаевна</v>
      </c>
      <c r="D37" s="35" t="str">
        <f>[5]ит.пр!D7</f>
        <v>06.05.96, КМС</v>
      </c>
      <c r="E37" s="35" t="str">
        <f>[5]ит.пр!E7</f>
        <v>МОС</v>
      </c>
      <c r="F37" s="35" t="str">
        <f>[5]ит.пр!F7</f>
        <v>Москва</v>
      </c>
      <c r="G37" s="62">
        <f>[5]ит.пр!G7</f>
        <v>0</v>
      </c>
      <c r="H37" s="38" t="str">
        <f>[5]ит.пр!H7</f>
        <v>Насыров Е.Г.</v>
      </c>
      <c r="I37" s="71"/>
      <c r="J37" s="66"/>
    </row>
    <row r="38" spans="1:10" ht="23.1" hidden="1" customHeight="1">
      <c r="A38" s="149"/>
      <c r="B38" s="68" t="s">
        <v>6</v>
      </c>
      <c r="C38" s="35" t="str">
        <f>[5]ит.пр!C8</f>
        <v>СУСЛОВА Екатерина Алексеевна</v>
      </c>
      <c r="D38" s="35" t="str">
        <f>[5]ит.пр!D8</f>
        <v>21.06.95, КМС</v>
      </c>
      <c r="E38" s="35" t="str">
        <f>[5]ит.пр!E8</f>
        <v>УФО</v>
      </c>
      <c r="F38" s="35" t="str">
        <f>[5]ит.пр!F8</f>
        <v xml:space="preserve">Свердловская, Н.Тагил, </v>
      </c>
      <c r="G38" s="62">
        <f>[5]ит.пр!G8</f>
        <v>0</v>
      </c>
      <c r="H38" s="38" t="str">
        <f>[5]ит.пр!H8</f>
        <v>Перминов И.Р.</v>
      </c>
      <c r="I38" s="71"/>
      <c r="J38" s="66"/>
    </row>
    <row r="39" spans="1:10" ht="23.1" hidden="1" customHeight="1" thickBot="1">
      <c r="A39" s="150"/>
      <c r="B39" s="72" t="s">
        <v>6</v>
      </c>
      <c r="C39" s="39" t="str">
        <f>[5]ит.пр!C9</f>
        <v>ВЕРЕДЕНКО Дарья Андреевна</v>
      </c>
      <c r="D39" s="39" t="str">
        <f>[5]ит.пр!D9</f>
        <v>12.06.95,  МС</v>
      </c>
      <c r="E39" s="39" t="str">
        <f>[5]ит.пр!E9</f>
        <v>ДВФО</v>
      </c>
      <c r="F39" s="39" t="str">
        <f>[5]ит.пр!F9</f>
        <v>Приморский,  Владивосток</v>
      </c>
      <c r="G39" s="63">
        <f>[5]ит.пр!G9</f>
        <v>0</v>
      </c>
      <c r="H39" s="40" t="str">
        <f>[5]ит.пр!H9</f>
        <v>Леонтьев Ю.А. Фалеева Н.А.</v>
      </c>
      <c r="I39" s="65" t="s">
        <v>14</v>
      </c>
    </row>
    <row r="40" spans="1:10" ht="23.1" hidden="1" customHeight="1">
      <c r="A40" s="54"/>
      <c r="B40" s="70" t="s">
        <v>11</v>
      </c>
      <c r="C40" s="52" t="str">
        <f>[5]ит.пр!C10</f>
        <v>МИНДУБАЕВА Регина Фидаильевна</v>
      </c>
      <c r="D40" s="52" t="str">
        <f>[5]ит.пр!D10</f>
        <v>10.09.98, КМС</v>
      </c>
      <c r="E40" s="52" t="str">
        <f>[5]ит.пр!E10</f>
        <v>ПФО</v>
      </c>
      <c r="F40" s="52" t="str">
        <f>[5]ит.пр!F10</f>
        <v>Чувашская, Чебоксары</v>
      </c>
      <c r="G40" s="81">
        <f>[5]ит.пр!G10</f>
        <v>0</v>
      </c>
      <c r="H40" s="53" t="str">
        <f>[5]ит.пр!H10</f>
        <v xml:space="preserve">Пегасов С.В. </v>
      </c>
      <c r="I40" s="71"/>
    </row>
    <row r="41" spans="1:10" ht="23.1" hidden="1" customHeight="1" thickBot="1">
      <c r="A41" s="55"/>
      <c r="B41" s="72" t="s">
        <v>11</v>
      </c>
      <c r="C41" s="39" t="str">
        <f>[5]ит.пр!C11</f>
        <v>ПОСЫЛКИНА Олеся Юрьевна</v>
      </c>
      <c r="D41" s="39" t="str">
        <f>[5]ит.пр!D11</f>
        <v>01.01.99, 1р</v>
      </c>
      <c r="E41" s="39" t="str">
        <f>[5]ит.пр!E11</f>
        <v>ПФО</v>
      </c>
      <c r="F41" s="39" t="str">
        <f>[5]ит.пр!F11</f>
        <v xml:space="preserve">Нижегородская, Павлово, </v>
      </c>
      <c r="G41" s="63">
        <f>[5]ит.пр!G11</f>
        <v>0</v>
      </c>
      <c r="H41" s="40" t="str">
        <f>[5]ит.пр!H11</f>
        <v>Косов А.А.</v>
      </c>
      <c r="I41" s="71"/>
    </row>
    <row r="42" spans="1:10" ht="23.1" hidden="1" customHeight="1" thickBot="1">
      <c r="B42" s="42"/>
      <c r="C42" s="43"/>
      <c r="D42" s="43"/>
      <c r="E42" s="44"/>
      <c r="F42" s="43"/>
      <c r="G42" s="43"/>
      <c r="H42" s="45"/>
      <c r="I42" s="71"/>
      <c r="J42" s="66"/>
    </row>
    <row r="43" spans="1:10" ht="23.1" customHeight="1">
      <c r="A43" s="148" t="str">
        <f>призеры!A43</f>
        <v>70 кг</v>
      </c>
      <c r="B43" s="102" t="s">
        <v>4</v>
      </c>
      <c r="C43" s="36" t="str">
        <f>призеры!C43</f>
        <v>ЧЕСНАКОВ Павел Захарович</v>
      </c>
      <c r="D43" s="36" t="str">
        <f>призеры!D43</f>
        <v>23.04.01, 1р</v>
      </c>
      <c r="E43" s="36" t="str">
        <f>призеры!E43</f>
        <v>СФО</v>
      </c>
      <c r="F43" s="36" t="str">
        <f>призеры!F43</f>
        <v>Алтайский, Барнаул</v>
      </c>
      <c r="G43" s="36"/>
      <c r="H43" s="37" t="str">
        <f>призеры!H43</f>
        <v>Белин Д.С. Вялых В.А.</v>
      </c>
      <c r="I43" s="71"/>
      <c r="J43" s="66"/>
    </row>
    <row r="44" spans="1:10" ht="23.1" customHeight="1">
      <c r="A44" s="149"/>
      <c r="B44" s="58" t="s">
        <v>5</v>
      </c>
      <c r="C44" s="35" t="str">
        <f>призеры!C44</f>
        <v>ЗИМНИЦКИЙ Артур Владимирович</v>
      </c>
      <c r="D44" s="35" t="str">
        <f>призеры!D44</f>
        <v>20.05.01, 3р</v>
      </c>
      <c r="E44" s="35" t="str">
        <f>призеры!E44</f>
        <v>СФО</v>
      </c>
      <c r="F44" s="35" t="str">
        <f>призеры!F44</f>
        <v>Красноярский, Сосновоборск</v>
      </c>
      <c r="G44" s="35"/>
      <c r="H44" s="38" t="str">
        <f>призеры!H44</f>
        <v>Узекин М.В. Батурин А.В.</v>
      </c>
      <c r="I44" s="71"/>
      <c r="J44" s="66"/>
    </row>
    <row r="45" spans="1:10" ht="23.1" customHeight="1">
      <c r="A45" s="149"/>
      <c r="B45" s="58" t="s">
        <v>6</v>
      </c>
      <c r="C45" s="35" t="str">
        <f>призеры!C45</f>
        <v>СИГАРЕВ Герман Павлович</v>
      </c>
      <c r="D45" s="35" t="str">
        <f>призеры!D45</f>
        <v>25.07.02, КМС</v>
      </c>
      <c r="E45" s="35" t="str">
        <f>призеры!E45</f>
        <v>СФО</v>
      </c>
      <c r="F45" s="35" t="str">
        <f>призеры!F45</f>
        <v>Р.Алтай, Горно-Алтайск, Д</v>
      </c>
      <c r="G45" s="35"/>
      <c r="H45" s="38" t="str">
        <f>призеры!H45</f>
        <v>Тайпинов В.Л.</v>
      </c>
      <c r="I45" s="71"/>
      <c r="J45" s="66"/>
    </row>
    <row r="46" spans="1:10" ht="23.1" customHeight="1" thickBot="1">
      <c r="A46" s="150"/>
      <c r="B46" s="60" t="s">
        <v>6</v>
      </c>
      <c r="C46" s="39" t="str">
        <f>призеры!C46</f>
        <v>АЛЕШИН Илья Алексеевич</v>
      </c>
      <c r="D46" s="39" t="str">
        <f>призеры!D46</f>
        <v>20.12.01, КМС</v>
      </c>
      <c r="E46" s="39" t="str">
        <f>призеры!E46</f>
        <v>УФО</v>
      </c>
      <c r="F46" s="39" t="str">
        <f>призеры!F46</f>
        <v>Свердловская, Н-Тагил</v>
      </c>
      <c r="G46" s="39"/>
      <c r="H46" s="40" t="str">
        <f>призеры!H46</f>
        <v>Матвеев С.В. Гориславский И.А.</v>
      </c>
      <c r="I46" s="71"/>
    </row>
    <row r="47" spans="1:10" ht="23.1" hidden="1" customHeight="1">
      <c r="A47" s="54"/>
      <c r="B47" s="93" t="s">
        <v>11</v>
      </c>
      <c r="C47" s="52" t="str">
        <f>[6]Ит.пр!C10</f>
        <v>КУЗНЕЦОВ Леонид Михайлович</v>
      </c>
      <c r="D47" s="52" t="str">
        <f>[6]Ит.пр!D10</f>
        <v>03.04.00, КМС</v>
      </c>
      <c r="E47" s="52" t="str">
        <f>[6]Ит.пр!E10</f>
        <v>СФО</v>
      </c>
      <c r="F47" s="52" t="str">
        <f>[6]Ит.пр!F10</f>
        <v>Кемеровская, Прокопьевск</v>
      </c>
      <c r="G47" s="81">
        <f>[6]Ит.пр!G10</f>
        <v>0</v>
      </c>
      <c r="H47" s="52" t="str">
        <f>[6]Ит.пр!H10</f>
        <v>Баглаев В.Г.</v>
      </c>
      <c r="I47" s="71"/>
    </row>
    <row r="48" spans="1:10" ht="23.1" hidden="1" customHeight="1" thickBot="1">
      <c r="A48" s="55"/>
      <c r="B48" s="60" t="s">
        <v>11</v>
      </c>
      <c r="C48" s="35" t="str">
        <f>[6]Ит.пр!C11</f>
        <v>МАМЕДОВ Мехман Габил Оглы</v>
      </c>
      <c r="D48" s="35" t="str">
        <f>[6]Ит.пр!D11</f>
        <v>23.02,01, 1р</v>
      </c>
      <c r="E48" s="35" t="str">
        <f>[6]Ит.пр!E11</f>
        <v>СФО</v>
      </c>
      <c r="F48" s="35" t="str">
        <f>[6]Ит.пр!F11</f>
        <v>Р.Бурятия, Улан-Удэ</v>
      </c>
      <c r="G48" s="62">
        <f>[6]Ит.пр!G11</f>
        <v>0</v>
      </c>
      <c r="H48" s="35" t="str">
        <f>[6]Ит.пр!H11</f>
        <v>Сордия З.Х.</v>
      </c>
      <c r="I48" s="11"/>
    </row>
    <row r="49" spans="1:10" ht="23.1" customHeight="1" thickBot="1">
      <c r="B49" s="13"/>
      <c r="C49" s="103"/>
      <c r="D49" s="103"/>
      <c r="E49" s="104"/>
      <c r="F49" s="103"/>
      <c r="G49" s="105"/>
      <c r="H49" s="116"/>
      <c r="I49" s="71"/>
      <c r="J49" s="66"/>
    </row>
    <row r="50" spans="1:10" ht="23.1" customHeight="1">
      <c r="A50" s="148" t="str">
        <f>призеры!A50</f>
        <v>75 кг</v>
      </c>
      <c r="B50" s="102" t="s">
        <v>4</v>
      </c>
      <c r="C50" s="36" t="str">
        <f>призеры!C50</f>
        <v>ПОЛЕЩУК Дмитрий Александрович</v>
      </c>
      <c r="D50" s="36" t="str">
        <f>призеры!D50</f>
        <v>15.05.02, 2р</v>
      </c>
      <c r="E50" s="36" t="str">
        <f>призеры!E50</f>
        <v>СФО</v>
      </c>
      <c r="F50" s="36" t="str">
        <f>призеры!F50</f>
        <v>Красноярский, Лесосибирск</v>
      </c>
      <c r="G50" s="36"/>
      <c r="H50" s="37" t="str">
        <f>призеры!H50</f>
        <v>Федоров В.Л.</v>
      </c>
      <c r="I50" s="71"/>
      <c r="J50" s="66"/>
    </row>
    <row r="51" spans="1:10" ht="23.1" customHeight="1">
      <c r="A51" s="149"/>
      <c r="B51" s="58" t="s">
        <v>5</v>
      </c>
      <c r="C51" s="35" t="str">
        <f>призеры!C51</f>
        <v>МЯСНИКОВ Даниил Евгеньевич</v>
      </c>
      <c r="D51" s="35" t="str">
        <f>призеры!D51</f>
        <v>23.06.01, 2р</v>
      </c>
      <c r="E51" s="35" t="str">
        <f>призеры!E51</f>
        <v>СФО</v>
      </c>
      <c r="F51" s="35" t="str">
        <f>призеры!F51</f>
        <v>Красноярский, Красноярск</v>
      </c>
      <c r="G51" s="35"/>
      <c r="H51" s="38" t="str">
        <f>призеры!H51</f>
        <v>Многогрешнов Н.Г.</v>
      </c>
      <c r="I51" s="71"/>
      <c r="J51" s="66"/>
    </row>
    <row r="52" spans="1:10" ht="23.1" customHeight="1">
      <c r="A52" s="149"/>
      <c r="B52" s="58" t="s">
        <v>6</v>
      </c>
      <c r="C52" s="35" t="str">
        <f>призеры!C52</f>
        <v>АГАМАЛИЕВ Руслан Байрамович</v>
      </c>
      <c r="D52" s="35" t="str">
        <f>призеры!D52</f>
        <v>13.10.02, КМС</v>
      </c>
      <c r="E52" s="35" t="str">
        <f>призеры!E52</f>
        <v>СФО</v>
      </c>
      <c r="F52" s="35" t="str">
        <f>призеры!F52</f>
        <v>Кемеровская, Новокузнецк КСШОР №2</v>
      </c>
      <c r="G52" s="35"/>
      <c r="H52" s="38" t="str">
        <f>призеры!H52</f>
        <v>Параскивопуло И.В.  Гранкин Е.В.</v>
      </c>
      <c r="I52" s="71"/>
      <c r="J52" s="66"/>
    </row>
    <row r="53" spans="1:10" ht="23.1" customHeight="1" thickBot="1">
      <c r="A53" s="150"/>
      <c r="B53" s="60" t="s">
        <v>6</v>
      </c>
      <c r="C53" s="39" t="str">
        <f>призеры!C53</f>
        <v>ВЕЛИКОСЕЛЬСКИЙ Егор Игоревич</v>
      </c>
      <c r="D53" s="39" t="str">
        <f>призеры!D53</f>
        <v>02.06.03, 3р</v>
      </c>
      <c r="E53" s="39" t="str">
        <f>призеры!E53</f>
        <v>СФО</v>
      </c>
      <c r="F53" s="39" t="str">
        <f>призеры!F53</f>
        <v>Кемеровская, Новокузнецк КСШОР №4</v>
      </c>
      <c r="G53" s="39"/>
      <c r="H53" s="40" t="str">
        <f>призеры!H53</f>
        <v>Параскивопуло И.В.  Гранкин Е.В.</v>
      </c>
      <c r="I53" s="71"/>
    </row>
    <row r="54" spans="1:10" ht="23.1" hidden="1" customHeight="1">
      <c r="A54" s="84"/>
      <c r="B54" s="70" t="s">
        <v>11</v>
      </c>
      <c r="C54" s="52" t="str">
        <f>[7]Ит.пр!C10</f>
        <v>КУЗНЕЦОВ Леонид Михайлович</v>
      </c>
      <c r="D54" s="52" t="str">
        <f>[7]Ит.пр!D10</f>
        <v>03.04.00, КМС</v>
      </c>
      <c r="E54" s="52" t="str">
        <f>[7]Ит.пр!E10</f>
        <v>СФО</v>
      </c>
      <c r="F54" s="52" t="str">
        <f>[7]Ит.пр!F10</f>
        <v>Кемеровская, Прокопьевск</v>
      </c>
      <c r="G54" s="81"/>
      <c r="H54" s="53" t="str">
        <f>[7]Ит.пр!H10</f>
        <v>Баглаев В.Г.</v>
      </c>
      <c r="I54" s="71"/>
    </row>
    <row r="55" spans="1:10" ht="23.1" hidden="1" customHeight="1" thickBot="1">
      <c r="A55" s="83"/>
      <c r="B55" s="72" t="s">
        <v>11</v>
      </c>
      <c r="C55" s="39" t="str">
        <f>[7]Ит.пр!C11</f>
        <v>МАМЕДОВ Мехман Габил Оглы</v>
      </c>
      <c r="D55" s="39" t="str">
        <f>[7]Ит.пр!D11</f>
        <v>23.02,01, 1р</v>
      </c>
      <c r="E55" s="39" t="str">
        <f>[7]Ит.пр!E11</f>
        <v>СФО</v>
      </c>
      <c r="F55" s="39" t="str">
        <f>[7]Ит.пр!F11</f>
        <v>Р.Бурятия, Улан-Удэ</v>
      </c>
      <c r="G55" s="63"/>
      <c r="H55" s="40" t="str">
        <f>[7]Ит.пр!H11</f>
        <v>Сордия З.Х.</v>
      </c>
      <c r="I55" s="11"/>
    </row>
    <row r="56" spans="1:10" ht="23.1" customHeight="1" thickBot="1">
      <c r="B56" s="42"/>
      <c r="C56" s="43"/>
      <c r="D56" s="43"/>
      <c r="E56" s="44"/>
      <c r="F56" s="43"/>
      <c r="G56" s="74"/>
      <c r="H56" s="45"/>
      <c r="I56" s="71"/>
      <c r="J56" s="66"/>
    </row>
    <row r="57" spans="1:10" ht="23.1" customHeight="1">
      <c r="A57" s="148" t="str">
        <f>призеры!A57</f>
        <v>81 кг</v>
      </c>
      <c r="B57" s="102" t="s">
        <v>4</v>
      </c>
      <c r="C57" s="36" t="str">
        <f>призеры!C57</f>
        <v>АНИСЕНКО Иван Константинович</v>
      </c>
      <c r="D57" s="36" t="str">
        <f>призеры!D57</f>
        <v>01.11.02, 1р</v>
      </c>
      <c r="E57" s="36" t="str">
        <f>призеры!E57</f>
        <v>СФО</v>
      </c>
      <c r="F57" s="36" t="str">
        <f>призеры!F57</f>
        <v>Кемеровская, Прокопьевск</v>
      </c>
      <c r="G57" s="36"/>
      <c r="H57" s="37" t="str">
        <f>призеры!H57</f>
        <v>Носиков В.В.</v>
      </c>
      <c r="I57" s="71"/>
      <c r="J57" s="66"/>
    </row>
    <row r="58" spans="1:10" ht="23.1" customHeight="1">
      <c r="A58" s="149"/>
      <c r="B58" s="58" t="s">
        <v>5</v>
      </c>
      <c r="C58" s="35" t="str">
        <f>призеры!C58</f>
        <v>ЯЧМЕНЕВ Ростислав Андреевич</v>
      </c>
      <c r="D58" s="35" t="str">
        <f>призеры!D58</f>
        <v>14.05.01, КМС</v>
      </c>
      <c r="E58" s="35" t="str">
        <f>призеры!E58</f>
        <v>СФО</v>
      </c>
      <c r="F58" s="35" t="str">
        <f>призеры!F58</f>
        <v>Томская, Северск, МО</v>
      </c>
      <c r="G58" s="35"/>
      <c r="H58" s="38" t="str">
        <f>призеры!H58</f>
        <v>Любченко СЛ</v>
      </c>
      <c r="I58" s="71"/>
      <c r="J58" s="66"/>
    </row>
    <row r="59" spans="1:10" ht="23.1" customHeight="1">
      <c r="A59" s="149"/>
      <c r="B59" s="58" t="s">
        <v>6</v>
      </c>
      <c r="C59" s="35" t="str">
        <f>призеры!C59</f>
        <v>ШАЛДАНОВ Кирилл Александрович</v>
      </c>
      <c r="D59" s="35" t="str">
        <f>призеры!D59</f>
        <v>18.07.02, 1р</v>
      </c>
      <c r="E59" s="35" t="str">
        <f>призеры!E59</f>
        <v>СФО</v>
      </c>
      <c r="F59" s="35" t="str">
        <f>призеры!F59</f>
        <v>Алтайский, Барнаул</v>
      </c>
      <c r="G59" s="35"/>
      <c r="H59" s="38" t="str">
        <f>призеры!H59</f>
        <v>Тюкин С.Г. Жданов В.В.</v>
      </c>
      <c r="I59" s="71"/>
      <c r="J59" s="66"/>
    </row>
    <row r="60" spans="1:10" ht="23.1" customHeight="1" thickBot="1">
      <c r="A60" s="150"/>
      <c r="B60" s="60" t="s">
        <v>6</v>
      </c>
      <c r="C60" s="39" t="str">
        <f>призеры!C60</f>
        <v>БЕССАРАБ Кирилл Евгеньевич</v>
      </c>
      <c r="D60" s="39" t="str">
        <f>призеры!D60</f>
        <v>02.10.01, 2р</v>
      </c>
      <c r="E60" s="39" t="str">
        <f>призеры!E60</f>
        <v>СФО</v>
      </c>
      <c r="F60" s="39" t="str">
        <f>призеры!F60</f>
        <v>Кемеровская, Прокопьевск</v>
      </c>
      <c r="G60" s="39"/>
      <c r="H60" s="40" t="str">
        <f>призеры!H60</f>
        <v>Осипов А.Е.</v>
      </c>
      <c r="I60" s="71"/>
    </row>
    <row r="61" spans="1:10" ht="23.1" hidden="1" customHeight="1">
      <c r="A61" s="84"/>
      <c r="B61" s="93" t="s">
        <v>11</v>
      </c>
      <c r="C61" s="52" t="str">
        <f>[8]Ит.пр!C10</f>
        <v>КУЗНЕЦОВ Леонид Михайлович</v>
      </c>
      <c r="D61" s="52" t="str">
        <f>[8]Ит.пр!D10</f>
        <v>03.04.00, КМС</v>
      </c>
      <c r="E61" s="52" t="str">
        <f>[8]Ит.пр!E10</f>
        <v>СФО</v>
      </c>
      <c r="F61" s="52" t="str">
        <f>[8]Ит.пр!F10</f>
        <v>Кемеровская, Прокопьевск</v>
      </c>
      <c r="G61" s="81">
        <f>[8]Ит.пр!G10</f>
        <v>0</v>
      </c>
      <c r="H61" s="52" t="str">
        <f>[8]Ит.пр!H10</f>
        <v>Баглаев В.Г.</v>
      </c>
      <c r="I61" s="71"/>
    </row>
    <row r="62" spans="1:10" ht="23.1" hidden="1" customHeight="1" thickBot="1">
      <c r="A62" s="83"/>
      <c r="B62" s="60" t="s">
        <v>11</v>
      </c>
      <c r="C62" s="35" t="str">
        <f>[8]Ит.пр!C11</f>
        <v>МАМЕДОВ Мехман Габил Оглы</v>
      </c>
      <c r="D62" s="35" t="str">
        <f>[8]Ит.пр!D11</f>
        <v>23.02,01, 1р</v>
      </c>
      <c r="E62" s="35" t="str">
        <f>[8]Ит.пр!E11</f>
        <v>СФО</v>
      </c>
      <c r="F62" s="35" t="str">
        <f>[8]Ит.пр!F11</f>
        <v>Р.Бурятия, Улан-Удэ</v>
      </c>
      <c r="G62" s="62">
        <f>[8]Ит.пр!G11</f>
        <v>0</v>
      </c>
      <c r="H62" s="35" t="str">
        <f>[8]Ит.пр!H11</f>
        <v>Сордия З.Х.</v>
      </c>
      <c r="I62" s="11"/>
    </row>
    <row r="63" spans="1:10" ht="23.1" customHeight="1" thickBot="1">
      <c r="B63" s="13"/>
      <c r="C63" s="103"/>
      <c r="D63" s="103"/>
      <c r="E63" s="104"/>
      <c r="F63" s="103"/>
      <c r="G63" s="105"/>
      <c r="H63" s="116"/>
      <c r="I63" s="71"/>
      <c r="J63" s="66"/>
    </row>
    <row r="64" spans="1:10" ht="23.1" customHeight="1">
      <c r="A64" s="148" t="str">
        <f>призеры!A64</f>
        <v>87 кг</v>
      </c>
      <c r="B64" s="102" t="s">
        <v>4</v>
      </c>
      <c r="C64" s="36" t="str">
        <f>призеры!C64</f>
        <v>КЛЕПИКОВ Дмитрий Алексеевич</v>
      </c>
      <c r="D64" s="36" t="str">
        <f>призеры!D64</f>
        <v>19.02.01, 1р</v>
      </c>
      <c r="E64" s="36" t="str">
        <f>призеры!E64</f>
        <v>СФО</v>
      </c>
      <c r="F64" s="36" t="str">
        <f>призеры!F64</f>
        <v>Алтайский, Бийск, МС</v>
      </c>
      <c r="G64" s="36"/>
      <c r="H64" s="37" t="str">
        <f>призеры!H64</f>
        <v>Первов В.И. Трескин С.М.</v>
      </c>
      <c r="I64" s="71"/>
      <c r="J64" s="66"/>
    </row>
    <row r="65" spans="1:10" ht="23.1" customHeight="1">
      <c r="A65" s="149"/>
      <c r="B65" s="58" t="s">
        <v>5</v>
      </c>
      <c r="C65" s="35" t="str">
        <f>призеры!C65</f>
        <v>ЗАГАРСКИЙ Денис Владимирович</v>
      </c>
      <c r="D65" s="35" t="str">
        <f>призеры!D65</f>
        <v>08.02.02, 1р</v>
      </c>
      <c r="E65" s="35" t="str">
        <f>призеры!E65</f>
        <v>СФО</v>
      </c>
      <c r="F65" s="35" t="str">
        <f>призеры!F65</f>
        <v>Красноярский, Ужур</v>
      </c>
      <c r="G65" s="35"/>
      <c r="H65" s="38" t="str">
        <f>призеры!H65</f>
        <v>Воробьев А.А. Комлева И.С.</v>
      </c>
      <c r="I65" s="71"/>
      <c r="J65" s="66"/>
    </row>
    <row r="66" spans="1:10" ht="23.1" customHeight="1">
      <c r="A66" s="149"/>
      <c r="B66" s="58" t="s">
        <v>6</v>
      </c>
      <c r="C66" s="35" t="str">
        <f>призеры!C66</f>
        <v>МИТЕЛЕВ Илья Сергеевич</v>
      </c>
      <c r="D66" s="35" t="str">
        <f>призеры!D66</f>
        <v>15.04.01, 1р</v>
      </c>
      <c r="E66" s="35" t="str">
        <f>призеры!E66</f>
        <v>СФО</v>
      </c>
      <c r="F66" s="35" t="str">
        <f>призеры!F66</f>
        <v>Алтайский, Мамонтово</v>
      </c>
      <c r="G66" s="35"/>
      <c r="H66" s="38" t="str">
        <f>призеры!H66</f>
        <v>Косилов А.А.</v>
      </c>
      <c r="I66" s="71"/>
      <c r="J66" s="66"/>
    </row>
    <row r="67" spans="1:10" ht="23.1" customHeight="1" thickBot="1">
      <c r="A67" s="150"/>
      <c r="B67" s="60" t="s">
        <v>6</v>
      </c>
      <c r="C67" s="39" t="str">
        <f>призеры!C67</f>
        <v>ШАЛЬПОВ Данил Евгеньевич</v>
      </c>
      <c r="D67" s="39" t="str">
        <f>призеры!D67</f>
        <v>24.01.02, 1р</v>
      </c>
      <c r="E67" s="39" t="str">
        <f>призеры!E67</f>
        <v>СФО</v>
      </c>
      <c r="F67" s="39" t="str">
        <f>призеры!F67</f>
        <v>Алтайский, Бийск, МС</v>
      </c>
      <c r="G67" s="39"/>
      <c r="H67" s="40" t="str">
        <f>призеры!H67</f>
        <v>Первов В.И. Трескин С.М.</v>
      </c>
      <c r="I67" s="71"/>
    </row>
    <row r="68" spans="1:10" ht="23.1" hidden="1" customHeight="1">
      <c r="A68" s="54"/>
      <c r="B68" s="70" t="s">
        <v>11</v>
      </c>
      <c r="C68" s="52" t="str">
        <f>[9]Ит.пр!C10</f>
        <v>КАРМАНОВ Александр Дмитриевич</v>
      </c>
      <c r="D68" s="52" t="str">
        <f>[9]Ит.пр!D10</f>
        <v>10.03.01, кмс</v>
      </c>
      <c r="E68" s="52" t="str">
        <f>[9]Ит.пр!E10</f>
        <v>СФО</v>
      </c>
      <c r="F68" s="52" t="str">
        <f>[9]Ит.пр!F10</f>
        <v>Кемеровская, Прокопьевск</v>
      </c>
      <c r="G68" s="81"/>
      <c r="H68" s="53" t="str">
        <f>[9]Ит.пр!H10</f>
        <v>Баглаев В.Г.</v>
      </c>
      <c r="I68" s="71"/>
    </row>
    <row r="69" spans="1:10" ht="23.1" hidden="1" customHeight="1" thickBot="1">
      <c r="A69" s="55"/>
      <c r="B69" s="72" t="s">
        <v>12</v>
      </c>
      <c r="C69" s="39" t="str">
        <f>[9]Ит.пр!C11</f>
        <v>МАЛЫГИН Владимир Николаевич</v>
      </c>
      <c r="D69" s="39" t="str">
        <f>[9]Ит.пр!D11</f>
        <v>10.03.01, кмс</v>
      </c>
      <c r="E69" s="39" t="str">
        <f>[9]Ит.пр!E11</f>
        <v>СФО</v>
      </c>
      <c r="F69" s="39" t="str">
        <f>[9]Ит.пр!F11</f>
        <v>Алтайский, Бийск, МО</v>
      </c>
      <c r="G69" s="63"/>
      <c r="H69" s="40" t="str">
        <f>[9]Ит.пр!H11</f>
        <v>Первов В.И., Гаврилов В.В.</v>
      </c>
      <c r="I69" s="11"/>
    </row>
    <row r="70" spans="1:10" ht="23.1" customHeight="1" thickBot="1">
      <c r="A70" s="1"/>
      <c r="B70" s="41"/>
      <c r="C70" s="10"/>
      <c r="D70" s="10"/>
      <c r="E70" s="25"/>
      <c r="F70" s="10"/>
      <c r="G70" s="75"/>
      <c r="H70" s="20"/>
      <c r="I70" s="71"/>
      <c r="J70" s="66"/>
    </row>
    <row r="71" spans="1:10" ht="23.1" customHeight="1">
      <c r="A71" s="148" t="str">
        <f>призеры!A71</f>
        <v>св 87 кг</v>
      </c>
      <c r="B71" s="33" t="s">
        <v>4</v>
      </c>
      <c r="C71" s="47" t="str">
        <f>призеры!C71</f>
        <v>АГАПУШКИН Вячеслав Вячеславович</v>
      </c>
      <c r="D71" s="47" t="str">
        <f>призеры!D71</f>
        <v>04.04.01, КМС</v>
      </c>
      <c r="E71" s="47" t="str">
        <f>призеры!E71</f>
        <v>СФО</v>
      </c>
      <c r="F71" s="47" t="str">
        <f>призеры!F71</f>
        <v>Алтайский, Бийск, МС</v>
      </c>
      <c r="G71" s="47"/>
      <c r="H71" s="48" t="str">
        <f>призеры!H71</f>
        <v>Димитриенко И.В. Евтушенко Д.Ю.</v>
      </c>
      <c r="I71" s="71"/>
      <c r="J71" s="66"/>
    </row>
    <row r="72" spans="1:10" ht="23.1" customHeight="1">
      <c r="A72" s="149"/>
      <c r="B72" s="68" t="s">
        <v>5</v>
      </c>
      <c r="C72" s="46" t="str">
        <f>призеры!C72</f>
        <v>ШАВОЛИН Иван Алексеевич</v>
      </c>
      <c r="D72" s="46" t="str">
        <f>призеры!D72</f>
        <v>29.09.01, КМС</v>
      </c>
      <c r="E72" s="46" t="str">
        <f>призеры!E72</f>
        <v>СФО</v>
      </c>
      <c r="F72" s="46" t="str">
        <f>призеры!F72</f>
        <v>Кемеровская, Новокузнецк КСШОР №2</v>
      </c>
      <c r="G72" s="46"/>
      <c r="H72" s="49" t="str">
        <f>призеры!H72</f>
        <v>Параскивопуло И.В.  Гранкин Е.В.</v>
      </c>
      <c r="I72" s="71"/>
      <c r="J72" s="66"/>
    </row>
    <row r="73" spans="1:10" ht="23.1" customHeight="1">
      <c r="A73" s="149"/>
      <c r="B73" s="68" t="s">
        <v>6</v>
      </c>
      <c r="C73" s="46" t="str">
        <f>призеры!C73</f>
        <v>МИЛЮТИН Алексей Сергеевич</v>
      </c>
      <c r="D73" s="46" t="str">
        <f>призеры!D73</f>
        <v>11.10.01, КМС</v>
      </c>
      <c r="E73" s="46" t="str">
        <f>призеры!E73</f>
        <v>СФО</v>
      </c>
      <c r="F73" s="46" t="str">
        <f>призеры!F73</f>
        <v>Новосибирская, Новосибирск</v>
      </c>
      <c r="G73" s="46"/>
      <c r="H73" s="49" t="str">
        <f>призеры!H73</f>
        <v>Калугин А.Ю. Казаков А.Н.</v>
      </c>
      <c r="I73" s="71"/>
      <c r="J73" s="66"/>
    </row>
    <row r="74" spans="1:10" ht="23.1" customHeight="1" thickBot="1">
      <c r="A74" s="150"/>
      <c r="B74" s="72" t="s">
        <v>6</v>
      </c>
      <c r="C74" s="50" t="str">
        <f>призеры!C74</f>
        <v>РЯБИНИН Никита Андреевич</v>
      </c>
      <c r="D74" s="50" t="str">
        <f>призеры!D74</f>
        <v>13.11.02, 1р</v>
      </c>
      <c r="E74" s="50" t="str">
        <f>призеры!E74</f>
        <v>СФО</v>
      </c>
      <c r="F74" s="50" t="str">
        <f>призеры!F74</f>
        <v>Новосибирская, Новосибирск, МС</v>
      </c>
      <c r="G74" s="50"/>
      <c r="H74" s="51" t="str">
        <f>призеры!H74</f>
        <v>Завалищев В.С. Евдакимов А.А.</v>
      </c>
      <c r="I74" s="71"/>
    </row>
    <row r="75" spans="1:10" ht="23.1" hidden="1" customHeight="1">
      <c r="A75" s="84"/>
      <c r="B75" s="70" t="s">
        <v>11</v>
      </c>
      <c r="C75" s="85" t="str">
        <f>[10]Ит.пр!C10</f>
        <v>КОЛМАКОВ Степан Иванович</v>
      </c>
      <c r="D75" s="85" t="str">
        <f>[10]Ит.пр!D10</f>
        <v>10.03.01, 1р</v>
      </c>
      <c r="E75" s="85" t="str">
        <f>[10]Ит.пр!E10</f>
        <v>СФО</v>
      </c>
      <c r="F75" s="85" t="str">
        <f>[10]Ит.пр!F10</f>
        <v>Иркутская, Шелехов, МО</v>
      </c>
      <c r="G75" s="86">
        <f>[10]Ит.пр!G10</f>
        <v>0</v>
      </c>
      <c r="H75" s="87" t="str">
        <f>[10]Ит.пр!H10</f>
        <v>Кузнецов А.В.</v>
      </c>
      <c r="I75" s="71"/>
    </row>
    <row r="76" spans="1:10" ht="23.1" hidden="1" customHeight="1" thickBot="1">
      <c r="A76" s="83"/>
      <c r="B76" s="72" t="s">
        <v>11</v>
      </c>
      <c r="C76" s="50" t="str">
        <f>[10]Ит.пр!C11</f>
        <v>МАЛЫГИН Владимир Николаевич</v>
      </c>
      <c r="D76" s="50" t="str">
        <f>[10]Ит.пр!D11</f>
        <v>10.03.01, 1р</v>
      </c>
      <c r="E76" s="50" t="str">
        <f>[10]Ит.пр!E11</f>
        <v>СФО</v>
      </c>
      <c r="F76" s="50" t="str">
        <f>[10]Ит.пр!F11</f>
        <v>Алтайский, Бийск, МО</v>
      </c>
      <c r="G76" s="78">
        <f>[10]Ит.пр!G11</f>
        <v>0</v>
      </c>
      <c r="H76" s="51" t="str">
        <f>[10]Ит.пр!H11</f>
        <v>Первов В.И., Гаврилов В.В.</v>
      </c>
      <c r="I76" s="11"/>
    </row>
    <row r="77" spans="1:10" ht="23.1" customHeight="1" thickBot="1">
      <c r="B77" s="12"/>
      <c r="C77" s="3"/>
      <c r="D77" s="4"/>
      <c r="E77" s="4"/>
      <c r="F77" s="5"/>
      <c r="G77" s="5"/>
      <c r="H77" s="3"/>
      <c r="I77" s="79">
        <f>[11]Ит.пр!I6</f>
        <v>0</v>
      </c>
      <c r="J77" s="67"/>
    </row>
    <row r="78" spans="1:10" ht="23.1" customHeight="1">
      <c r="A78" s="1"/>
      <c r="B78" s="2"/>
      <c r="C78" s="3"/>
      <c r="D78" s="4"/>
      <c r="E78" s="4"/>
      <c r="F78" s="5"/>
      <c r="G78" s="5"/>
      <c r="H78" s="3"/>
      <c r="I78" s="79">
        <f>[11]Ит.пр!I8</f>
        <v>0</v>
      </c>
      <c r="J78" s="67"/>
    </row>
    <row r="79" spans="1:10" ht="23.1" customHeight="1">
      <c r="A79" s="1"/>
      <c r="B79" s="23" t="str">
        <f>[1]реквизиты!$A$6</f>
        <v>Гл. судья, судья ВК</v>
      </c>
      <c r="C79" s="6"/>
      <c r="D79" s="6"/>
      <c r="E79" s="26"/>
      <c r="F79" s="23" t="str">
        <f>[1]реквизиты!$G$6</f>
        <v>Д.Е.Вышегородцев</v>
      </c>
      <c r="G79" s="23"/>
      <c r="H79" s="6"/>
      <c r="I79" s="71"/>
      <c r="J79" s="66"/>
    </row>
    <row r="80" spans="1:10" ht="23.1" customHeight="1">
      <c r="A80" s="1"/>
      <c r="B80" s="23"/>
      <c r="C80" s="7"/>
      <c r="D80" s="7"/>
      <c r="E80" s="27"/>
      <c r="F80" s="22" t="str">
        <f>[1]реквизиты!$G$7</f>
        <v>/Северск/</v>
      </c>
      <c r="G80" s="22"/>
      <c r="H80" s="7"/>
      <c r="I80" s="71"/>
      <c r="J80" s="66"/>
    </row>
    <row r="81" spans="1:19" ht="23.1" customHeight="1">
      <c r="A81" s="1"/>
      <c r="B81" s="23" t="str">
        <f>[1]реквизиты!$A$8</f>
        <v>Гл. секретарь, судья ВК</v>
      </c>
      <c r="C81" s="7"/>
      <c r="D81" s="7"/>
      <c r="E81" s="27"/>
      <c r="F81" s="23" t="str">
        <f>[1]реквизиты!$G$8</f>
        <v>С.Н.Мордовин</v>
      </c>
      <c r="G81" s="23"/>
      <c r="H81" s="6"/>
      <c r="I81" s="71"/>
    </row>
    <row r="82" spans="1:19" ht="23.1" customHeight="1">
      <c r="C82" s="1"/>
      <c r="F82" t="str">
        <f>[1]реквизиты!$G$9</f>
        <v>/Майма/</v>
      </c>
      <c r="H82" s="7"/>
      <c r="I82" s="71"/>
    </row>
    <row r="83" spans="1:19" ht="9" customHeight="1"/>
    <row r="84" spans="1:19" ht="29.25" customHeight="1">
      <c r="J84" s="1"/>
    </row>
    <row r="85" spans="1:19" ht="12" customHeight="1"/>
    <row r="86" spans="1:19" ht="21.75" customHeight="1"/>
    <row r="87" spans="1:19" ht="12" customHeight="1"/>
    <row r="88" spans="1:19" ht="12" customHeight="1"/>
    <row r="93" spans="1:19">
      <c r="S93" t="s">
        <v>10</v>
      </c>
    </row>
  </sheetData>
  <mergeCells count="31">
    <mergeCell ref="G6:G7"/>
    <mergeCell ref="H6:H7"/>
    <mergeCell ref="I6:I7"/>
    <mergeCell ref="B6:B7"/>
    <mergeCell ref="C6:C7"/>
    <mergeCell ref="D6:D7"/>
    <mergeCell ref="E6:E7"/>
    <mergeCell ref="F6:F7"/>
    <mergeCell ref="A1:I1"/>
    <mergeCell ref="A2:I2"/>
    <mergeCell ref="A3:I3"/>
    <mergeCell ref="A4:I4"/>
    <mergeCell ref="A5:I5"/>
    <mergeCell ref="A8:A11"/>
    <mergeCell ref="I8:I9"/>
    <mergeCell ref="J12:J13"/>
    <mergeCell ref="J14:J15"/>
    <mergeCell ref="A15:A18"/>
    <mergeCell ref="I18:I19"/>
    <mergeCell ref="J8:J9"/>
    <mergeCell ref="I10:I11"/>
    <mergeCell ref="J10:J11"/>
    <mergeCell ref="A22:A25"/>
    <mergeCell ref="I12:I13"/>
    <mergeCell ref="A71:A74"/>
    <mergeCell ref="A29:A32"/>
    <mergeCell ref="A36:A39"/>
    <mergeCell ref="A43:A46"/>
    <mergeCell ref="A50:A53"/>
    <mergeCell ref="A57:A60"/>
    <mergeCell ref="A64:A67"/>
  </mergeCells>
  <conditionalFormatting sqref="G21 G28 G35 G42 G49 G56 G63 G70">
    <cfRule type="cellIs" dxfId="1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84" max="7" man="1"/>
  </rowBreaks>
  <colBreaks count="2" manualBreakCount="2">
    <brk id="13" max="1048575" man="1"/>
    <brk id="1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topLeftCell="A58" zoomScaleNormal="100" workbookViewId="0">
      <selection activeCell="B65" sqref="B65:H65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8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21" customHeight="1">
      <c r="A1" s="142" t="s">
        <v>7</v>
      </c>
      <c r="B1" s="142"/>
      <c r="C1" s="142"/>
      <c r="D1" s="142"/>
      <c r="E1" s="142"/>
      <c r="F1" s="142"/>
      <c r="G1" s="142"/>
      <c r="H1" s="142"/>
      <c r="I1" s="142"/>
    </row>
    <row r="2" spans="1:10" ht="24" customHeight="1">
      <c r="A2" s="126" t="s">
        <v>23</v>
      </c>
      <c r="B2" s="126"/>
      <c r="C2" s="126"/>
      <c r="D2" s="126"/>
      <c r="E2" s="126"/>
      <c r="F2" s="126"/>
      <c r="G2" s="126"/>
      <c r="H2" s="126"/>
      <c r="I2" s="126"/>
    </row>
    <row r="3" spans="1:10" ht="40.5" customHeight="1">
      <c r="A3" s="143" t="str">
        <f>[1]реквизиты!$A$2</f>
        <v>Всероссийские соревнования по самбо среди юношей 2001-02г.р. в честь полного кавалера ордена Славы, почетного Гражданина г.Бийска Н.А.Чернышева /0790001411Я/</v>
      </c>
      <c r="B3" s="143"/>
      <c r="C3" s="143"/>
      <c r="D3" s="143"/>
      <c r="E3" s="143"/>
      <c r="F3" s="143"/>
      <c r="G3" s="143"/>
      <c r="H3" s="143"/>
      <c r="I3" s="143"/>
    </row>
    <row r="4" spans="1:10" ht="16.5" customHeight="1" thickBot="1">
      <c r="A4" s="126" t="str">
        <f>[1]реквизиты!$A$3</f>
        <v>07-11 января 2019г</v>
      </c>
      <c r="B4" s="126"/>
      <c r="C4" s="126"/>
      <c r="D4" s="126"/>
      <c r="E4" s="126"/>
      <c r="F4" s="126"/>
      <c r="G4" s="126"/>
      <c r="H4" s="126"/>
      <c r="I4" s="126"/>
    </row>
    <row r="5" spans="1:10" ht="3.75" hidden="1" customHeight="1" thickBot="1">
      <c r="A5" s="126"/>
      <c r="B5" s="126"/>
      <c r="C5" s="126"/>
      <c r="D5" s="126"/>
      <c r="E5" s="126"/>
      <c r="F5" s="126"/>
      <c r="G5" s="126"/>
      <c r="H5" s="126"/>
      <c r="I5" s="126"/>
    </row>
    <row r="6" spans="1:10" ht="11.1" customHeight="1">
      <c r="B6" s="139"/>
      <c r="C6" s="129" t="s">
        <v>1</v>
      </c>
      <c r="D6" s="129" t="s">
        <v>2</v>
      </c>
      <c r="E6" s="129" t="s">
        <v>15</v>
      </c>
      <c r="F6" s="129" t="s">
        <v>16</v>
      </c>
      <c r="G6" s="127"/>
      <c r="H6" s="144" t="s">
        <v>3</v>
      </c>
      <c r="I6" s="146"/>
    </row>
    <row r="7" spans="1:10" ht="13.5" customHeight="1" thickBot="1">
      <c r="B7" s="140"/>
      <c r="C7" s="130"/>
      <c r="D7" s="130"/>
      <c r="E7" s="130"/>
      <c r="F7" s="130"/>
      <c r="G7" s="128"/>
      <c r="H7" s="145"/>
      <c r="I7" s="146"/>
    </row>
    <row r="8" spans="1:10" ht="23.1" customHeight="1" thickBot="1">
      <c r="A8" s="151" t="str">
        <f>призеры!A8</f>
        <v>48 кг</v>
      </c>
      <c r="B8" s="123" t="s">
        <v>4</v>
      </c>
      <c r="C8" s="36" t="s">
        <v>35</v>
      </c>
      <c r="D8" s="36" t="s">
        <v>36</v>
      </c>
      <c r="E8" s="36" t="s">
        <v>37</v>
      </c>
      <c r="F8" s="36" t="s">
        <v>38</v>
      </c>
      <c r="G8" s="36"/>
      <c r="H8" s="37" t="s">
        <v>39</v>
      </c>
      <c r="I8" s="147"/>
      <c r="J8" s="125"/>
    </row>
    <row r="9" spans="1:10" ht="23.1" customHeight="1" thickBot="1">
      <c r="A9" s="152"/>
      <c r="B9" s="121"/>
      <c r="C9" s="119"/>
      <c r="D9" s="119"/>
      <c r="E9" s="119"/>
      <c r="F9" s="119"/>
      <c r="G9" s="119"/>
      <c r="H9" s="120"/>
      <c r="I9" s="147"/>
      <c r="J9" s="125"/>
    </row>
    <row r="10" spans="1:10" ht="23.1" hidden="1" customHeight="1">
      <c r="A10" s="54"/>
      <c r="B10" s="93" t="s">
        <v>6</v>
      </c>
      <c r="C10" s="52" t="str">
        <f>[2]ит.пр!C8</f>
        <v>МАЙМАНОВ Санат Викторович</v>
      </c>
      <c r="D10" s="52" t="str">
        <f>[2]ит.пр!D8</f>
        <v>10.01.03, КМС</v>
      </c>
      <c r="E10" s="52" t="str">
        <f>[2]ит.пр!E8</f>
        <v>СФО</v>
      </c>
      <c r="F10" s="52" t="str">
        <f>[2]ит.пр!F8</f>
        <v>Р.Алтай, Горно-Алтайск, Д</v>
      </c>
      <c r="G10" s="81"/>
      <c r="H10" s="53" t="str">
        <f>[2]ит.пр!H8</f>
        <v>Бакрасов А.М.</v>
      </c>
      <c r="I10" s="147"/>
      <c r="J10" s="125"/>
    </row>
    <row r="11" spans="1:10" ht="23.1" hidden="1" customHeight="1">
      <c r="A11" s="54"/>
      <c r="B11" s="59" t="s">
        <v>6</v>
      </c>
      <c r="C11" s="35" t="str">
        <f>[2]ит.пр!C9</f>
        <v>КЫДЫЕВ Вадим Суркунович</v>
      </c>
      <c r="D11" s="35" t="str">
        <f>[2]ит.пр!D9</f>
        <v>16.03.01, КМС</v>
      </c>
      <c r="E11" s="35" t="str">
        <f>[2]ит.пр!E9</f>
        <v>СФО</v>
      </c>
      <c r="F11" s="35" t="str">
        <f>[2]ит.пр!F9</f>
        <v>Р.Алтай, Горно-Алтайск, Д</v>
      </c>
      <c r="G11" s="62"/>
      <c r="H11" s="38" t="str">
        <f>[2]ит.пр!H9</f>
        <v>А.М. Яйтаков</v>
      </c>
      <c r="I11" s="147"/>
      <c r="J11" s="125"/>
    </row>
    <row r="12" spans="1:10" ht="23.1" hidden="1" customHeight="1">
      <c r="A12" s="54"/>
      <c r="B12" s="59" t="s">
        <v>11</v>
      </c>
      <c r="C12" s="35" t="str">
        <f>[2]ит.пр!C10</f>
        <v>КАРЫМОВ Арлан Урсулович</v>
      </c>
      <c r="D12" s="35" t="str">
        <f>[2]ит.пр!D10</f>
        <v>23.05.03, 1р</v>
      </c>
      <c r="E12" s="35" t="str">
        <f>[2]ит.пр!E10</f>
        <v>СФО</v>
      </c>
      <c r="F12" s="35" t="str">
        <f>[2]ит.пр!F10</f>
        <v>Р.Алтай, Горно-Алтайск, ПР</v>
      </c>
      <c r="G12" s="62"/>
      <c r="H12" s="38" t="str">
        <f>[2]ит.пр!H10</f>
        <v>Э.С.Семендеев</v>
      </c>
      <c r="I12" s="141"/>
      <c r="J12" s="125"/>
    </row>
    <row r="13" spans="1:10" ht="23.1" hidden="1" customHeight="1" thickBot="1">
      <c r="A13" s="55"/>
      <c r="B13" s="60" t="s">
        <v>11</v>
      </c>
      <c r="C13" s="39" t="str">
        <f>[2]ит.пр!C11</f>
        <v>РАДЖАБОВ Бекзот Махмадшафеъеович</v>
      </c>
      <c r="D13" s="39" t="str">
        <f>[2]ит.пр!D11</f>
        <v>02.10.03, 2р</v>
      </c>
      <c r="E13" s="39" t="str">
        <f>[2]ит.пр!E11</f>
        <v>СФО</v>
      </c>
      <c r="F13" s="39" t="str">
        <f>[2]ит.пр!F11</f>
        <v>Новосибирская, Новосибирск, МО</v>
      </c>
      <c r="G13" s="63"/>
      <c r="H13" s="40" t="str">
        <f>[2]ит.пр!H11</f>
        <v>Федосеев М. Н.</v>
      </c>
      <c r="I13" s="141"/>
      <c r="J13" s="125"/>
    </row>
    <row r="14" spans="1:10" ht="20.100000000000001" customHeight="1" thickBot="1">
      <c r="B14" s="8"/>
      <c r="C14" s="9"/>
      <c r="D14" s="9"/>
      <c r="E14" s="24"/>
      <c r="F14" s="9"/>
      <c r="G14" s="64"/>
      <c r="H14" s="9"/>
      <c r="I14" s="71"/>
      <c r="J14" s="125"/>
    </row>
    <row r="15" spans="1:10" ht="23.1" customHeight="1" thickBot="1">
      <c r="A15" s="151" t="str">
        <f>призеры!A15</f>
        <v>52 кг</v>
      </c>
      <c r="B15" s="124" t="s">
        <v>4</v>
      </c>
      <c r="C15" s="36" t="s">
        <v>40</v>
      </c>
      <c r="D15" s="36" t="s">
        <v>41</v>
      </c>
      <c r="E15" s="36" t="s">
        <v>37</v>
      </c>
      <c r="F15" s="36" t="s">
        <v>42</v>
      </c>
      <c r="G15" s="36"/>
      <c r="H15" s="37" t="s">
        <v>43</v>
      </c>
      <c r="I15" s="71"/>
      <c r="J15" s="125"/>
    </row>
    <row r="16" spans="1:10" ht="23.1" customHeight="1" thickBot="1">
      <c r="A16" s="152"/>
      <c r="B16" s="122"/>
      <c r="C16" s="119"/>
      <c r="D16" s="119"/>
      <c r="E16" s="119"/>
      <c r="F16" s="119"/>
      <c r="G16" s="119"/>
      <c r="H16" s="120"/>
      <c r="I16" s="71"/>
    </row>
    <row r="17" spans="1:16" ht="23.1" hidden="1" customHeight="1">
      <c r="A17" s="54"/>
      <c r="B17" s="70" t="s">
        <v>6</v>
      </c>
      <c r="C17" s="52" t="str">
        <f>[3]ит.пр!C8</f>
        <v>ПТАШКИН Кирилл Романович</v>
      </c>
      <c r="D17" s="52" t="str">
        <f>[3]ит.пр!D8</f>
        <v>15.08.02, КМС</v>
      </c>
      <c r="E17" s="52" t="str">
        <f>[3]ит.пр!E8</f>
        <v>СФО</v>
      </c>
      <c r="F17" s="52" t="str">
        <f>[3]ит.пр!F8</f>
        <v>Алтайский, Мамонтово</v>
      </c>
      <c r="G17" s="81">
        <f>[3]ит.пр!G8</f>
        <v>0</v>
      </c>
      <c r="H17" s="53" t="str">
        <f>[3]ит.пр!H8</f>
        <v>Косилов А.А.</v>
      </c>
      <c r="I17" s="71"/>
    </row>
    <row r="18" spans="1:16" ht="23.1" hidden="1" customHeight="1">
      <c r="A18" s="54"/>
      <c r="B18" s="68" t="s">
        <v>6</v>
      </c>
      <c r="C18" s="35" t="str">
        <f>[3]ит.пр!C9</f>
        <v>КОРНИЕНКО Данила Эдуардович</v>
      </c>
      <c r="D18" s="35" t="str">
        <f>[3]ит.пр!D9</f>
        <v>09.08.03, 2р</v>
      </c>
      <c r="E18" s="35" t="str">
        <f>[3]ит.пр!E9</f>
        <v>СФО</v>
      </c>
      <c r="F18" s="35" t="str">
        <f>[3]ит.пр!F9</f>
        <v>Красноярский, Лесосибирск</v>
      </c>
      <c r="G18" s="62">
        <f>[3]ит.пр!G9</f>
        <v>0</v>
      </c>
      <c r="H18" s="38" t="str">
        <f>[3]ит.пр!H9</f>
        <v>Рафальский В.В.</v>
      </c>
      <c r="I18" s="141"/>
    </row>
    <row r="19" spans="1:16" ht="23.1" hidden="1" customHeight="1">
      <c r="A19" s="54"/>
      <c r="B19" s="68" t="s">
        <v>11</v>
      </c>
      <c r="C19" s="35" t="str">
        <f>[3]ит.пр!C10</f>
        <v>ШАДРИН Кирилл Олегович</v>
      </c>
      <c r="D19" s="35" t="str">
        <f>[3]ит.пр!D10</f>
        <v>03.09.02, 1р</v>
      </c>
      <c r="E19" s="35" t="str">
        <f>[3]ит.пр!E10</f>
        <v>СФО</v>
      </c>
      <c r="F19" s="35" t="str">
        <f>[3]ит.пр!F10</f>
        <v>Р.Алтай, Горно-Алтайск, Д</v>
      </c>
      <c r="G19" s="62">
        <f>[3]ит.пр!G10</f>
        <v>0</v>
      </c>
      <c r="H19" s="38" t="str">
        <f>[3]ит.пр!H10</f>
        <v>Угрюмов А.А.</v>
      </c>
      <c r="I19" s="141"/>
    </row>
    <row r="20" spans="1:16" ht="23.1" hidden="1" customHeight="1" thickBot="1">
      <c r="A20" s="55"/>
      <c r="B20" s="72" t="s">
        <v>11</v>
      </c>
      <c r="C20" s="39" t="str">
        <f>[3]ит.пр!C11</f>
        <v>МИНИХАНОВ Салават Василович</v>
      </c>
      <c r="D20" s="39" t="str">
        <f>[3]ит.пр!D11</f>
        <v>26.08.02, 2р</v>
      </c>
      <c r="E20" s="39" t="str">
        <f>[3]ит.пр!E11</f>
        <v>СФО</v>
      </c>
      <c r="F20" s="39" t="str">
        <f>[3]ит.пр!F11</f>
        <v>Красноярский, Лесосибирск</v>
      </c>
      <c r="G20" s="63">
        <f>[3]ит.пр!G11</f>
        <v>0</v>
      </c>
      <c r="H20" s="40" t="str">
        <f>[3]ит.пр!H11</f>
        <v>Федоров В.Л.</v>
      </c>
      <c r="I20" s="11"/>
    </row>
    <row r="21" spans="1:16" ht="20.100000000000001" customHeight="1" thickBot="1">
      <c r="B21" s="13"/>
      <c r="C21" s="9"/>
      <c r="D21" s="9"/>
      <c r="E21" s="24"/>
      <c r="F21" s="9"/>
      <c r="G21" s="64"/>
      <c r="H21" s="9"/>
      <c r="I21" s="71"/>
      <c r="J21" s="66"/>
    </row>
    <row r="22" spans="1:16" ht="23.1" customHeight="1" thickBot="1">
      <c r="A22" s="151" t="str">
        <f>призеры!A22</f>
        <v>56 кг</v>
      </c>
      <c r="B22" s="124" t="s">
        <v>4</v>
      </c>
      <c r="C22" s="36" t="str">
        <f>призеры!C22</f>
        <v>КОСАКОВСКИЙ Артем Евгеньевич</v>
      </c>
      <c r="D22" s="36" t="str">
        <f>призеры!D22</f>
        <v>15.10.01, КМС</v>
      </c>
      <c r="E22" s="36" t="str">
        <f>призеры!E22</f>
        <v>СФО</v>
      </c>
      <c r="F22" s="36" t="str">
        <f>призеры!F22</f>
        <v>Новосибирская, Новосибирск, МО</v>
      </c>
      <c r="G22" s="36"/>
      <c r="H22" s="37" t="str">
        <f>призеры!H22</f>
        <v>Корюкин О.Н.</v>
      </c>
      <c r="I22" s="71"/>
      <c r="J22" s="66"/>
    </row>
    <row r="23" spans="1:16" ht="23.1" customHeight="1" thickBot="1">
      <c r="A23" s="152"/>
      <c r="B23" s="122"/>
      <c r="C23" s="119"/>
      <c r="D23" s="119"/>
      <c r="E23" s="119"/>
      <c r="F23" s="119"/>
      <c r="G23" s="119"/>
      <c r="H23" s="120"/>
      <c r="I23" s="71"/>
      <c r="J23" s="66"/>
    </row>
    <row r="24" spans="1:16" ht="23.1" hidden="1" customHeight="1">
      <c r="A24" s="54"/>
      <c r="B24" s="70" t="s">
        <v>6</v>
      </c>
      <c r="C24" s="52" t="str">
        <f>[2]ит.пр!C8</f>
        <v>МАЙМАНОВ Санат Викторович</v>
      </c>
      <c r="D24" s="52" t="str">
        <f>[2]ит.пр!D8</f>
        <v>10.01.03, КМС</v>
      </c>
      <c r="E24" s="52" t="str">
        <f>[2]ит.пр!E8</f>
        <v>СФО</v>
      </c>
      <c r="F24" s="52" t="str">
        <f>[2]ит.пр!F8</f>
        <v>Р.Алтай, Горно-Алтайск, Д</v>
      </c>
      <c r="G24" s="81"/>
      <c r="H24" s="53" t="str">
        <f>[2]ит.пр!H8</f>
        <v>Бакрасов А.М.</v>
      </c>
      <c r="I24" s="71"/>
      <c r="J24" s="66"/>
    </row>
    <row r="25" spans="1:16" ht="23.1" hidden="1" customHeight="1">
      <c r="A25" s="54"/>
      <c r="B25" s="68" t="s">
        <v>6</v>
      </c>
      <c r="C25" s="35" t="str">
        <f>[2]ит.пр!C9</f>
        <v>КЫДЫЕВ Вадим Суркунович</v>
      </c>
      <c r="D25" s="35" t="str">
        <f>[2]ит.пр!D9</f>
        <v>16.03.01, КМС</v>
      </c>
      <c r="E25" s="35" t="str">
        <f>[2]ит.пр!E9</f>
        <v>СФО</v>
      </c>
      <c r="F25" s="35" t="str">
        <f>[2]ит.пр!F9</f>
        <v>Р.Алтай, Горно-Алтайск, Д</v>
      </c>
      <c r="G25" s="62"/>
      <c r="H25" s="38" t="str">
        <f>[2]ит.пр!H9</f>
        <v>А.М. Яйтаков</v>
      </c>
      <c r="I25" s="71"/>
    </row>
    <row r="26" spans="1:16" ht="23.1" hidden="1" customHeight="1">
      <c r="A26" s="54"/>
      <c r="B26" s="68" t="s">
        <v>11</v>
      </c>
      <c r="C26" s="35" t="str">
        <f>[2]ит.пр!C10</f>
        <v>КАРЫМОВ Арлан Урсулович</v>
      </c>
      <c r="D26" s="35" t="str">
        <f>[2]ит.пр!D10</f>
        <v>23.05.03, 1р</v>
      </c>
      <c r="E26" s="35" t="str">
        <f>[2]ит.пр!E10</f>
        <v>СФО</v>
      </c>
      <c r="F26" s="35" t="str">
        <f>[2]ит.пр!F10</f>
        <v>Р.Алтай, Горно-Алтайск, ПР</v>
      </c>
      <c r="G26" s="62"/>
      <c r="H26" s="38" t="str">
        <f>[2]ит.пр!H10</f>
        <v>Э.С.Семендеев</v>
      </c>
      <c r="I26" s="71"/>
      <c r="L26" s="16"/>
      <c r="M26" s="17"/>
      <c r="N26" s="16"/>
      <c r="O26" s="18"/>
      <c r="P26" s="34"/>
    </row>
    <row r="27" spans="1:16" ht="23.1" hidden="1" customHeight="1" thickBot="1">
      <c r="A27" s="55"/>
      <c r="B27" s="72" t="s">
        <v>11</v>
      </c>
      <c r="C27" s="39" t="str">
        <f>[2]ит.пр!C11</f>
        <v>РАДЖАБОВ Бекзот Махмадшафеъеович</v>
      </c>
      <c r="D27" s="39" t="str">
        <f>[2]ит.пр!D11</f>
        <v>02.10.03, 2р</v>
      </c>
      <c r="E27" s="39" t="str">
        <f>[2]ит.пр!E11</f>
        <v>СФО</v>
      </c>
      <c r="F27" s="39" t="str">
        <f>[2]ит.пр!F11</f>
        <v>Новосибирская, Новосибирск, МО</v>
      </c>
      <c r="G27" s="63"/>
      <c r="H27" s="40" t="str">
        <f>[2]ит.пр!H11</f>
        <v>Федосеев М. Н.</v>
      </c>
      <c r="I27" s="11"/>
    </row>
    <row r="28" spans="1:16" ht="20.100000000000001" customHeight="1" thickBot="1">
      <c r="A28" s="29"/>
      <c r="B28" s="12"/>
      <c r="C28" s="34"/>
      <c r="D28" s="15"/>
      <c r="E28" s="15"/>
      <c r="F28" s="16"/>
      <c r="G28" s="64"/>
      <c r="H28" s="19"/>
      <c r="I28" s="71"/>
      <c r="J28" s="66"/>
    </row>
    <row r="29" spans="1:16" ht="23.1" customHeight="1" thickBot="1">
      <c r="A29" s="151" t="str">
        <f>призеры!A29</f>
        <v>60 кг</v>
      </c>
      <c r="B29" s="124" t="s">
        <v>4</v>
      </c>
      <c r="C29" s="36" t="str">
        <f>призеры!C29</f>
        <v>ШАХИН Алексей Артурович</v>
      </c>
      <c r="D29" s="36" t="str">
        <f>призеры!D29</f>
        <v>10.06.01, КМС</v>
      </c>
      <c r="E29" s="36" t="str">
        <f>призеры!E29</f>
        <v>СФО</v>
      </c>
      <c r="F29" s="36" t="str">
        <f>призеры!F29</f>
        <v>Р.Алтай, Горно-Алтайск, Д</v>
      </c>
      <c r="G29" s="36"/>
      <c r="H29" s="37" t="str">
        <f>призеры!H29</f>
        <v>Тайпинов В.Л.</v>
      </c>
      <c r="I29" s="71"/>
      <c r="J29" s="66"/>
    </row>
    <row r="30" spans="1:16" ht="23.1" customHeight="1" thickBot="1">
      <c r="A30" s="152"/>
      <c r="B30" s="122"/>
      <c r="C30" s="119"/>
      <c r="D30" s="119"/>
      <c r="E30" s="119"/>
      <c r="F30" s="119"/>
      <c r="G30" s="119"/>
      <c r="H30" s="120"/>
      <c r="I30" s="71"/>
      <c r="J30" s="66"/>
    </row>
    <row r="31" spans="1:16" ht="23.1" hidden="1" customHeight="1">
      <c r="A31" s="84"/>
      <c r="B31" s="70" t="s">
        <v>6</v>
      </c>
      <c r="C31" s="52" t="str">
        <f>[4]Ит.пр!C8</f>
        <v>АЛЕСКЕРОВ Руфат Шохрат оглы</v>
      </c>
      <c r="D31" s="52" t="str">
        <f>[4]Ит.пр!D8</f>
        <v>24.08.00, КМС</v>
      </c>
      <c r="E31" s="52" t="str">
        <f>[4]Ит.пр!E8</f>
        <v>СФО</v>
      </c>
      <c r="F31" s="52" t="str">
        <f>[4]Ит.пр!F8</f>
        <v>Новосибирская, Новосибирск, МО</v>
      </c>
      <c r="G31" s="81"/>
      <c r="H31" s="53" t="str">
        <f>[4]Ит.пр!H8</f>
        <v>Меньщиков С.М. Копенкин А.В.</v>
      </c>
      <c r="I31" s="71"/>
      <c r="J31" s="66"/>
    </row>
    <row r="32" spans="1:16" ht="23.1" hidden="1" customHeight="1">
      <c r="A32" s="82"/>
      <c r="B32" s="68" t="s">
        <v>6</v>
      </c>
      <c r="C32" s="35" t="str">
        <f>[4]Ит.пр!C9</f>
        <v>РАХМАТУЛОЕВ Абубакр Нусратулоевич</v>
      </c>
      <c r="D32" s="35" t="str">
        <f>[4]Ит.пр!D9</f>
        <v>24.08.00, КМС</v>
      </c>
      <c r="E32" s="35" t="str">
        <f>[4]Ит.пр!E9</f>
        <v>СФО</v>
      </c>
      <c r="F32" s="35" t="str">
        <f>[4]Ит.пр!F9</f>
        <v>Новосибирская, Новосибирск, МО</v>
      </c>
      <c r="G32" s="62"/>
      <c r="H32" s="38" t="str">
        <f>[4]Ит.пр!H9</f>
        <v>Корюкин О.Н.</v>
      </c>
      <c r="I32" s="71"/>
    </row>
    <row r="33" spans="1:10" ht="23.1" hidden="1" customHeight="1">
      <c r="A33" s="82"/>
      <c r="B33" s="68" t="s">
        <v>11</v>
      </c>
      <c r="C33" s="35" t="str">
        <f>[4]Ит.пр!C10</f>
        <v>ЦЫДЕМПИЛОВ Владимир Валерьевич</v>
      </c>
      <c r="D33" s="35" t="str">
        <f>[4]Ит.пр!D10</f>
        <v>24.08.00, КМС</v>
      </c>
      <c r="E33" s="35" t="str">
        <f>[4]Ит.пр!E10</f>
        <v>СФО</v>
      </c>
      <c r="F33" s="35" t="str">
        <f>[4]Ит.пр!F10</f>
        <v>Р.Бурятия, Улан-Удэ</v>
      </c>
      <c r="G33" s="62"/>
      <c r="H33" s="38" t="str">
        <f>[4]Ит.пр!H10</f>
        <v>Доржидеров Ю.А.</v>
      </c>
      <c r="I33" s="71"/>
    </row>
    <row r="34" spans="1:10" ht="23.1" hidden="1" customHeight="1" thickBot="1">
      <c r="A34" s="83"/>
      <c r="B34" s="72" t="s">
        <v>11</v>
      </c>
      <c r="C34" s="39" t="str">
        <f>[4]Ит.пр!C11</f>
        <v>ЦЫРЕНОВ Баясхалан Гермажапович</v>
      </c>
      <c r="D34" s="39" t="str">
        <f>[4]Ит.пр!D11</f>
        <v>24.08.00, КМС</v>
      </c>
      <c r="E34" s="39" t="str">
        <f>[4]Ит.пр!E11</f>
        <v>СФО</v>
      </c>
      <c r="F34" s="39" t="str">
        <f>[4]Ит.пр!F11</f>
        <v>Р.Бурятия, Улан-Удэ</v>
      </c>
      <c r="G34" s="63"/>
      <c r="H34" s="40" t="str">
        <f>[4]Ит.пр!H11</f>
        <v>Санжиев Т.Ж.</v>
      </c>
      <c r="I34" s="71"/>
    </row>
    <row r="35" spans="1:10" ht="20.100000000000001" customHeight="1" thickBot="1">
      <c r="A35" s="29"/>
      <c r="B35" s="12"/>
      <c r="C35" s="34"/>
      <c r="D35" s="15"/>
      <c r="E35" s="15"/>
      <c r="F35" s="16"/>
      <c r="G35" s="73"/>
      <c r="H35" s="19"/>
      <c r="I35" s="71"/>
      <c r="J35" s="66"/>
    </row>
    <row r="36" spans="1:10" ht="23.1" customHeight="1" thickBot="1">
      <c r="A36" s="151" t="str">
        <f>призеры!A36</f>
        <v>65 кг</v>
      </c>
      <c r="B36" s="124" t="s">
        <v>4</v>
      </c>
      <c r="C36" s="36" t="str">
        <f>призеры!C36</f>
        <v>МАЛЫГИН Владимир Николаевич</v>
      </c>
      <c r="D36" s="36" t="str">
        <f>призеры!D36</f>
        <v>10.03.01, КМС</v>
      </c>
      <c r="E36" s="36" t="str">
        <f>призеры!E36</f>
        <v>СФО</v>
      </c>
      <c r="F36" s="36" t="str">
        <f>призеры!F36</f>
        <v>Алтайский, Бийск, МС</v>
      </c>
      <c r="G36" s="36"/>
      <c r="H36" s="37" t="str">
        <f>призеры!H36</f>
        <v>Первов В.И. Гаврилов В.В.</v>
      </c>
      <c r="I36" s="71"/>
      <c r="J36" s="66"/>
    </row>
    <row r="37" spans="1:10" ht="23.1" customHeight="1" thickBot="1">
      <c r="A37" s="152"/>
      <c r="B37" s="122" t="s">
        <v>5</v>
      </c>
      <c r="C37" s="119" t="s">
        <v>44</v>
      </c>
      <c r="D37" s="119" t="s">
        <v>45</v>
      </c>
      <c r="E37" s="119" t="s">
        <v>37</v>
      </c>
      <c r="F37" s="119" t="s">
        <v>46</v>
      </c>
      <c r="G37" s="119"/>
      <c r="H37" s="120" t="s">
        <v>47</v>
      </c>
      <c r="I37" s="71"/>
      <c r="J37" s="66"/>
    </row>
    <row r="38" spans="1:10" ht="22.5" hidden="1" customHeight="1">
      <c r="A38" s="91"/>
      <c r="B38" s="70" t="s">
        <v>6</v>
      </c>
      <c r="C38" s="52" t="str">
        <f>[5]ит.пр!C8</f>
        <v>СУСЛОВА Екатерина Алексеевна</v>
      </c>
      <c r="D38" s="52" t="str">
        <f>[5]ит.пр!D8</f>
        <v>21.06.95, КМС</v>
      </c>
      <c r="E38" s="52" t="str">
        <f>[5]ит.пр!E8</f>
        <v>УФО</v>
      </c>
      <c r="F38" s="52" t="str">
        <f>[5]ит.пр!F8</f>
        <v xml:space="preserve">Свердловская, Н.Тагил, </v>
      </c>
      <c r="G38" s="81"/>
      <c r="H38" s="53" t="str">
        <f>[5]ит.пр!H8</f>
        <v>Перминов И.Р.</v>
      </c>
      <c r="I38" s="71"/>
      <c r="J38" s="66"/>
    </row>
    <row r="39" spans="1:10" ht="23.1" hidden="1" customHeight="1">
      <c r="A39" s="91"/>
      <c r="B39" s="68" t="s">
        <v>6</v>
      </c>
      <c r="C39" s="35" t="str">
        <f>[5]ит.пр!C9</f>
        <v>ВЕРЕДЕНКО Дарья Андреевна</v>
      </c>
      <c r="D39" s="35" t="str">
        <f>[5]ит.пр!D9</f>
        <v>12.06.95,  МС</v>
      </c>
      <c r="E39" s="35" t="str">
        <f>[5]ит.пр!E9</f>
        <v>ДВФО</v>
      </c>
      <c r="F39" s="35" t="str">
        <f>[5]ит.пр!F9</f>
        <v>Приморский,  Владивосток</v>
      </c>
      <c r="G39" s="62"/>
      <c r="H39" s="38" t="str">
        <f>[5]ит.пр!H9</f>
        <v>Леонтьев Ю.А. Фалеева Н.А.</v>
      </c>
      <c r="I39" s="65" t="s">
        <v>14</v>
      </c>
    </row>
    <row r="40" spans="1:10" ht="23.1" hidden="1" customHeight="1">
      <c r="A40" s="91"/>
      <c r="B40" s="68" t="s">
        <v>11</v>
      </c>
      <c r="C40" s="35" t="str">
        <f>[5]ит.пр!C10</f>
        <v>МИНДУБАЕВА Регина Фидаильевна</v>
      </c>
      <c r="D40" s="35" t="str">
        <f>[5]ит.пр!D10</f>
        <v>10.09.98, КМС</v>
      </c>
      <c r="E40" s="35" t="str">
        <f>[5]ит.пр!E10</f>
        <v>ПФО</v>
      </c>
      <c r="F40" s="35" t="str">
        <f>[5]ит.пр!F10</f>
        <v>Чувашская, Чебоксары</v>
      </c>
      <c r="G40" s="62"/>
      <c r="H40" s="38" t="str">
        <f>[5]ит.пр!H10</f>
        <v xml:space="preserve">Пегасов С.В. </v>
      </c>
      <c r="I40" s="71"/>
    </row>
    <row r="41" spans="1:10" ht="23.1" hidden="1" customHeight="1" thickBot="1">
      <c r="A41" s="92"/>
      <c r="B41" s="72" t="s">
        <v>11</v>
      </c>
      <c r="C41" s="39" t="str">
        <f>[5]ит.пр!C11</f>
        <v>ПОСЫЛКИНА Олеся Юрьевна</v>
      </c>
      <c r="D41" s="39" t="str">
        <f>[5]ит.пр!D11</f>
        <v>01.01.99, 1р</v>
      </c>
      <c r="E41" s="39" t="str">
        <f>[5]ит.пр!E11</f>
        <v>ПФО</v>
      </c>
      <c r="F41" s="39" t="str">
        <f>[5]ит.пр!F11</f>
        <v xml:space="preserve">Нижегородская, Павлово, </v>
      </c>
      <c r="G41" s="63"/>
      <c r="H41" s="40" t="str">
        <f>[5]ит.пр!H11</f>
        <v>Косов А.А.</v>
      </c>
      <c r="I41" s="71"/>
    </row>
    <row r="42" spans="1:10" ht="20.100000000000001" customHeight="1" thickBot="1">
      <c r="B42" s="42"/>
      <c r="C42" s="43"/>
      <c r="D42" s="43"/>
      <c r="E42" s="44"/>
      <c r="F42" s="43"/>
      <c r="G42" s="74"/>
      <c r="H42" s="45"/>
      <c r="I42" s="71"/>
      <c r="J42" s="66"/>
    </row>
    <row r="43" spans="1:10" ht="23.1" customHeight="1" thickBot="1">
      <c r="A43" s="151" t="str">
        <f>призеры!A43</f>
        <v>70 кг</v>
      </c>
      <c r="B43" s="124" t="s">
        <v>4</v>
      </c>
      <c r="C43" s="36" t="str">
        <f>призеры!C43</f>
        <v>ЧЕСНАКОВ Павел Захарович</v>
      </c>
      <c r="D43" s="36" t="str">
        <f>призеры!D43</f>
        <v>23.04.01, 1р</v>
      </c>
      <c r="E43" s="36" t="str">
        <f>призеры!E43</f>
        <v>СФО</v>
      </c>
      <c r="F43" s="36" t="str">
        <f>призеры!F43</f>
        <v>Алтайский, Барнаул</v>
      </c>
      <c r="G43" s="36"/>
      <c r="H43" s="37" t="str">
        <f>призеры!H43</f>
        <v>Белин Д.С. Вялых В.А.</v>
      </c>
      <c r="I43" s="71"/>
      <c r="J43" s="66"/>
    </row>
    <row r="44" spans="1:10" ht="23.1" customHeight="1" thickBot="1">
      <c r="A44" s="152"/>
      <c r="B44" s="122" t="s">
        <v>5</v>
      </c>
      <c r="C44" s="119" t="str">
        <f>призеры!C44</f>
        <v>ЗИМНИЦКИЙ Артур Владимирович</v>
      </c>
      <c r="D44" s="119" t="str">
        <f>призеры!D44</f>
        <v>20.05.01, 3р</v>
      </c>
      <c r="E44" s="119" t="str">
        <f>призеры!E44</f>
        <v>СФО</v>
      </c>
      <c r="F44" s="119" t="str">
        <f>призеры!F44</f>
        <v>Красноярский, Сосновоборск</v>
      </c>
      <c r="G44" s="119"/>
      <c r="H44" s="120" t="str">
        <f>призеры!H44</f>
        <v>Узекин М.В. Батурин А.В.</v>
      </c>
      <c r="I44" s="71"/>
      <c r="J44" s="66"/>
    </row>
    <row r="45" spans="1:10" ht="23.1" hidden="1" customHeight="1">
      <c r="A45" s="91"/>
      <c r="B45" s="70" t="s">
        <v>6</v>
      </c>
      <c r="C45" s="52" t="str">
        <f>[6]Ит.пр!C8</f>
        <v>МИХАЙЛОВ Максим Владимирович</v>
      </c>
      <c r="D45" s="52" t="str">
        <f>[6]Ит.пр!D8</f>
        <v>13.09.00, КМС</v>
      </c>
      <c r="E45" s="52" t="str">
        <f>[6]Ит.пр!E8</f>
        <v>СФО</v>
      </c>
      <c r="F45" s="52" t="str">
        <f>[6]Ит.пр!F8</f>
        <v>Р.Бурятия, Улан-Удэ, МО</v>
      </c>
      <c r="G45" s="81">
        <f>[6]Ит.пр!G8</f>
        <v>0</v>
      </c>
      <c r="H45" s="53" t="str">
        <f>[6]Ит.пр!H8</f>
        <v>Кобылкин А.В</v>
      </c>
      <c r="I45" s="71"/>
      <c r="J45" s="66"/>
    </row>
    <row r="46" spans="1:10" ht="23.1" hidden="1" customHeight="1">
      <c r="A46" s="91"/>
      <c r="B46" s="68" t="s">
        <v>6</v>
      </c>
      <c r="C46" s="35" t="str">
        <f>[6]Ит.пр!C9</f>
        <v>ИВАНОВ Сергей Витальевич</v>
      </c>
      <c r="D46" s="35" t="str">
        <f>[6]Ит.пр!D9</f>
        <v>23.04.00, 1р</v>
      </c>
      <c r="E46" s="35" t="str">
        <f>[6]Ит.пр!E9</f>
        <v>СФО</v>
      </c>
      <c r="F46" s="35" t="str">
        <f>[6]Ит.пр!F9</f>
        <v>Иркутская, Иркутск, МО</v>
      </c>
      <c r="G46" s="62">
        <f>[6]Ит.пр!G9</f>
        <v>0</v>
      </c>
      <c r="H46" s="38" t="str">
        <f>[6]Ит.пр!H9</f>
        <v xml:space="preserve">Томский А.А. Нечесов А.Ю. </v>
      </c>
      <c r="I46" s="71"/>
    </row>
    <row r="47" spans="1:10" ht="23.1" hidden="1" customHeight="1">
      <c r="A47" s="91"/>
      <c r="B47" s="68" t="s">
        <v>11</v>
      </c>
      <c r="C47" s="35" t="str">
        <f>[6]Ит.пр!C10</f>
        <v>КУЗНЕЦОВ Леонид Михайлович</v>
      </c>
      <c r="D47" s="35" t="str">
        <f>[6]Ит.пр!D10</f>
        <v>03.04.00, КМС</v>
      </c>
      <c r="E47" s="35" t="str">
        <f>[6]Ит.пр!E10</f>
        <v>СФО</v>
      </c>
      <c r="F47" s="35" t="str">
        <f>[6]Ит.пр!F10</f>
        <v>Кемеровская, Прокопьевск</v>
      </c>
      <c r="G47" s="62">
        <f>[6]Ит.пр!G10</f>
        <v>0</v>
      </c>
      <c r="H47" s="38" t="str">
        <f>[6]Ит.пр!H10</f>
        <v>Баглаев В.Г.</v>
      </c>
      <c r="I47" s="71"/>
    </row>
    <row r="48" spans="1:10" ht="23.1" hidden="1" customHeight="1" thickBot="1">
      <c r="A48" s="92"/>
      <c r="B48" s="72" t="s">
        <v>11</v>
      </c>
      <c r="C48" s="39" t="str">
        <f>[6]Ит.пр!C11</f>
        <v>МАМЕДОВ Мехман Габил Оглы</v>
      </c>
      <c r="D48" s="39" t="str">
        <f>[6]Ит.пр!D11</f>
        <v>23.02,01, 1р</v>
      </c>
      <c r="E48" s="39" t="str">
        <f>[6]Ит.пр!E11</f>
        <v>СФО</v>
      </c>
      <c r="F48" s="39" t="str">
        <f>[6]Ит.пр!F11</f>
        <v>Р.Бурятия, Улан-Удэ</v>
      </c>
      <c r="G48" s="63">
        <f>[6]Ит.пр!G11</f>
        <v>0</v>
      </c>
      <c r="H48" s="40" t="str">
        <f>[6]Ит.пр!H11</f>
        <v>Сордия З.Х.</v>
      </c>
      <c r="I48" s="11"/>
    </row>
    <row r="49" spans="1:10" ht="20.100000000000001" customHeight="1" thickBot="1">
      <c r="B49" s="13"/>
      <c r="C49" s="9"/>
      <c r="D49" s="9"/>
      <c r="E49" s="24"/>
      <c r="F49" s="9"/>
      <c r="G49" s="64"/>
      <c r="H49" s="21"/>
      <c r="I49" s="71"/>
      <c r="J49" s="66"/>
    </row>
    <row r="50" spans="1:10" ht="23.1" customHeight="1" thickBot="1">
      <c r="A50" s="151" t="str">
        <f>призеры!A50</f>
        <v>75 кг</v>
      </c>
      <c r="B50" s="124" t="s">
        <v>4</v>
      </c>
      <c r="C50" s="36" t="str">
        <f>призеры!C50</f>
        <v>ПОЛЕЩУК Дмитрий Александрович</v>
      </c>
      <c r="D50" s="36" t="str">
        <f>призеры!D50</f>
        <v>15.05.02, 2р</v>
      </c>
      <c r="E50" s="36" t="str">
        <f>призеры!E50</f>
        <v>СФО</v>
      </c>
      <c r="F50" s="36" t="str">
        <f>призеры!F50</f>
        <v>Красноярский, Лесосибирск</v>
      </c>
      <c r="G50" s="36"/>
      <c r="H50" s="37" t="str">
        <f>призеры!H50</f>
        <v>Федоров В.Л.</v>
      </c>
      <c r="I50" s="71"/>
      <c r="J50" s="66"/>
    </row>
    <row r="51" spans="1:10" ht="23.1" customHeight="1" thickBot="1">
      <c r="A51" s="152"/>
      <c r="B51" s="122"/>
      <c r="C51" s="119"/>
      <c r="D51" s="119"/>
      <c r="E51" s="119"/>
      <c r="F51" s="119"/>
      <c r="G51" s="119"/>
      <c r="H51" s="120"/>
      <c r="I51" s="71"/>
      <c r="J51" s="66"/>
    </row>
    <row r="52" spans="1:10" ht="23.1" hidden="1" customHeight="1">
      <c r="A52" s="96"/>
      <c r="B52" s="70" t="s">
        <v>6</v>
      </c>
      <c r="C52" s="52" t="str">
        <f>[7]Ит.пр!C8</f>
        <v>МИХАЙЛОВ Максим Владимирович</v>
      </c>
      <c r="D52" s="52" t="str">
        <f>[7]Ит.пр!D8</f>
        <v>13.09.00, КМС</v>
      </c>
      <c r="E52" s="52" t="str">
        <f>[7]Ит.пр!E8</f>
        <v>СФО</v>
      </c>
      <c r="F52" s="52" t="str">
        <f>[7]Ит.пр!F8</f>
        <v>Р.Бурятия, Улан-Удэ, МО</v>
      </c>
      <c r="G52" s="81"/>
      <c r="H52" s="53" t="str">
        <f>[7]Ит.пр!H8</f>
        <v>Кобылкин А.В</v>
      </c>
      <c r="I52" s="71"/>
      <c r="J52" s="66"/>
    </row>
    <row r="53" spans="1:10" ht="23.1" hidden="1" customHeight="1">
      <c r="A53" s="94"/>
      <c r="B53" s="68" t="s">
        <v>6</v>
      </c>
      <c r="C53" s="35" t="str">
        <f>[7]Ит.пр!C9</f>
        <v>ИВАНОВ Сергей Витальевич</v>
      </c>
      <c r="D53" s="35" t="str">
        <f>[7]Ит.пр!D9</f>
        <v>23.04.00, 1р</v>
      </c>
      <c r="E53" s="35" t="str">
        <f>[7]Ит.пр!E9</f>
        <v>СФО</v>
      </c>
      <c r="F53" s="35" t="str">
        <f>[7]Ит.пр!F9</f>
        <v>Иркутская, Иркутск, МО</v>
      </c>
      <c r="G53" s="62"/>
      <c r="H53" s="38" t="str">
        <f>[7]Ит.пр!H9</f>
        <v xml:space="preserve">Томский А.А. Нечесов А.Ю. </v>
      </c>
      <c r="I53" s="71"/>
    </row>
    <row r="54" spans="1:10" ht="23.1" hidden="1" customHeight="1">
      <c r="A54" s="94"/>
      <c r="B54" s="68" t="s">
        <v>11</v>
      </c>
      <c r="C54" s="35" t="str">
        <f>[7]Ит.пр!C10</f>
        <v>КУЗНЕЦОВ Леонид Михайлович</v>
      </c>
      <c r="D54" s="35" t="str">
        <f>[7]Ит.пр!D10</f>
        <v>03.04.00, КМС</v>
      </c>
      <c r="E54" s="35" t="str">
        <f>[7]Ит.пр!E10</f>
        <v>СФО</v>
      </c>
      <c r="F54" s="35" t="str">
        <f>[7]Ит.пр!F10</f>
        <v>Кемеровская, Прокопьевск</v>
      </c>
      <c r="G54" s="62"/>
      <c r="H54" s="38" t="str">
        <f>[7]Ит.пр!H10</f>
        <v>Баглаев В.Г.</v>
      </c>
      <c r="I54" s="71"/>
    </row>
    <row r="55" spans="1:10" ht="23.1" hidden="1" customHeight="1" thickBot="1">
      <c r="A55" s="95"/>
      <c r="B55" s="72" t="s">
        <v>11</v>
      </c>
      <c r="C55" s="39" t="str">
        <f>[7]Ит.пр!C11</f>
        <v>МАМЕДОВ Мехман Габил Оглы</v>
      </c>
      <c r="D55" s="39" t="str">
        <f>[7]Ит.пр!D11</f>
        <v>23.02,01, 1р</v>
      </c>
      <c r="E55" s="39" t="str">
        <f>[7]Ит.пр!E11</f>
        <v>СФО</v>
      </c>
      <c r="F55" s="39" t="str">
        <f>[7]Ит.пр!F11</f>
        <v>Р.Бурятия, Улан-Удэ</v>
      </c>
      <c r="G55" s="63"/>
      <c r="H55" s="40" t="str">
        <f>[7]Ит.пр!H11</f>
        <v>Сордия З.Х.</v>
      </c>
      <c r="I55" s="11"/>
    </row>
    <row r="56" spans="1:10" ht="20.100000000000001" customHeight="1" thickBot="1">
      <c r="B56" s="42"/>
      <c r="C56" s="43"/>
      <c r="D56" s="43"/>
      <c r="E56" s="44"/>
      <c r="F56" s="43"/>
      <c r="G56" s="74"/>
      <c r="H56" s="45"/>
      <c r="I56" s="71"/>
      <c r="J56" s="66"/>
    </row>
    <row r="57" spans="1:10" ht="23.1" customHeight="1" thickBot="1">
      <c r="A57" s="151" t="str">
        <f>призеры!A57</f>
        <v>81 кг</v>
      </c>
      <c r="B57" s="124" t="s">
        <v>4</v>
      </c>
      <c r="C57" s="36" t="str">
        <f>призеры!C57</f>
        <v>АНИСЕНКО Иван Константинович</v>
      </c>
      <c r="D57" s="36" t="str">
        <f>призеры!D57</f>
        <v>01.11.02, 1р</v>
      </c>
      <c r="E57" s="36" t="str">
        <f>призеры!E57</f>
        <v>СФО</v>
      </c>
      <c r="F57" s="36" t="str">
        <f>призеры!F57</f>
        <v>Кемеровская, Прокопьевск</v>
      </c>
      <c r="G57" s="36"/>
      <c r="H57" s="37" t="str">
        <f>призеры!H57</f>
        <v>Носиков В.В.</v>
      </c>
      <c r="I57" s="71"/>
      <c r="J57" s="66"/>
    </row>
    <row r="58" spans="1:10" ht="23.1" customHeight="1" thickBot="1">
      <c r="A58" s="152"/>
      <c r="B58" s="122" t="s">
        <v>5</v>
      </c>
      <c r="C58" s="119" t="s">
        <v>48</v>
      </c>
      <c r="D58" s="119" t="s">
        <v>49</v>
      </c>
      <c r="E58" s="119" t="s">
        <v>37</v>
      </c>
      <c r="F58" s="119" t="s">
        <v>50</v>
      </c>
      <c r="G58" s="119"/>
      <c r="H58" s="120" t="s">
        <v>51</v>
      </c>
      <c r="I58" s="71"/>
      <c r="J58" s="66"/>
    </row>
    <row r="59" spans="1:10" ht="23.1" hidden="1" customHeight="1">
      <c r="A59" s="96"/>
      <c r="B59" s="70" t="s">
        <v>6</v>
      </c>
      <c r="C59" s="52" t="str">
        <f>[8]Ит.пр!C8</f>
        <v>МИХАЙЛОВ Максим Владимирович</v>
      </c>
      <c r="D59" s="52" t="str">
        <f>[8]Ит.пр!D8</f>
        <v>13.09.00, КМС</v>
      </c>
      <c r="E59" s="52" t="str">
        <f>[8]Ит.пр!E8</f>
        <v>СФО</v>
      </c>
      <c r="F59" s="52" t="str">
        <f>[8]Ит.пр!F8</f>
        <v>Р.Бурятия, Улан-Удэ, МО</v>
      </c>
      <c r="G59" s="81"/>
      <c r="H59" s="53" t="str">
        <f>[8]Ит.пр!H8</f>
        <v>Кобылкин А.В</v>
      </c>
      <c r="I59" s="71"/>
      <c r="J59" s="66"/>
    </row>
    <row r="60" spans="1:10" ht="23.1" hidden="1" customHeight="1">
      <c r="A60" s="94"/>
      <c r="B60" s="68" t="s">
        <v>6</v>
      </c>
      <c r="C60" s="35" t="str">
        <f>[8]Ит.пр!C9</f>
        <v>ИВАНОВ Сергей Витальевич</v>
      </c>
      <c r="D60" s="35" t="str">
        <f>[8]Ит.пр!D9</f>
        <v>23.04.00, 1р</v>
      </c>
      <c r="E60" s="35" t="str">
        <f>[8]Ит.пр!E9</f>
        <v>СФО</v>
      </c>
      <c r="F60" s="35" t="str">
        <f>[8]Ит.пр!F9</f>
        <v>Иркутская, Иркутск, МО</v>
      </c>
      <c r="G60" s="62"/>
      <c r="H60" s="38" t="str">
        <f>[8]Ит.пр!H9</f>
        <v xml:space="preserve">Томский А.А. Нечесов А.Ю. </v>
      </c>
      <c r="I60" s="71"/>
    </row>
    <row r="61" spans="1:10" ht="23.1" hidden="1" customHeight="1">
      <c r="A61" s="94"/>
      <c r="B61" s="68" t="s">
        <v>11</v>
      </c>
      <c r="C61" s="35" t="str">
        <f>[8]Ит.пр!C10</f>
        <v>КУЗНЕЦОВ Леонид Михайлович</v>
      </c>
      <c r="D61" s="35" t="str">
        <f>[8]Ит.пр!D10</f>
        <v>03.04.00, КМС</v>
      </c>
      <c r="E61" s="35" t="str">
        <f>[8]Ит.пр!E10</f>
        <v>СФО</v>
      </c>
      <c r="F61" s="35" t="str">
        <f>[8]Ит.пр!F10</f>
        <v>Кемеровская, Прокопьевск</v>
      </c>
      <c r="G61" s="62"/>
      <c r="H61" s="38" t="str">
        <f>[8]Ит.пр!H10</f>
        <v>Баглаев В.Г.</v>
      </c>
      <c r="I61" s="71"/>
    </row>
    <row r="62" spans="1:10" ht="23.1" hidden="1" customHeight="1" thickBot="1">
      <c r="A62" s="95"/>
      <c r="B62" s="72" t="s">
        <v>11</v>
      </c>
      <c r="C62" s="39" t="str">
        <f>[8]Ит.пр!C11</f>
        <v>МАМЕДОВ Мехман Габил Оглы</v>
      </c>
      <c r="D62" s="39" t="str">
        <f>[8]Ит.пр!D11</f>
        <v>23.02,01, 1р</v>
      </c>
      <c r="E62" s="39" t="str">
        <f>[8]Ит.пр!E11</f>
        <v>СФО</v>
      </c>
      <c r="F62" s="39" t="str">
        <f>[8]Ит.пр!F11</f>
        <v>Р.Бурятия, Улан-Удэ</v>
      </c>
      <c r="G62" s="63"/>
      <c r="H62" s="40" t="str">
        <f>[8]Ит.пр!H11</f>
        <v>Сордия З.Х.</v>
      </c>
      <c r="I62" s="11"/>
    </row>
    <row r="63" spans="1:10" ht="20.100000000000001" customHeight="1" thickBot="1">
      <c r="B63" s="13"/>
      <c r="C63" s="9"/>
      <c r="D63" s="9"/>
      <c r="E63" s="24"/>
      <c r="F63" s="9"/>
      <c r="G63" s="64"/>
      <c r="H63" s="21"/>
      <c r="I63" s="71"/>
      <c r="J63" s="66"/>
    </row>
    <row r="64" spans="1:10" ht="24" customHeight="1" thickBot="1">
      <c r="A64" s="153" t="str">
        <f>призеры!A64</f>
        <v>87 кг</v>
      </c>
      <c r="B64" s="124" t="s">
        <v>4</v>
      </c>
      <c r="C64" s="36" t="str">
        <f>призеры!C64</f>
        <v>КЛЕПИКОВ Дмитрий Алексеевич</v>
      </c>
      <c r="D64" s="36" t="str">
        <f>призеры!D64</f>
        <v>19.02.01, 1р</v>
      </c>
      <c r="E64" s="36" t="str">
        <f>призеры!E64</f>
        <v>СФО</v>
      </c>
      <c r="F64" s="36" t="str">
        <f>призеры!F64</f>
        <v>Алтайский, Бийск, МС</v>
      </c>
      <c r="G64" s="36"/>
      <c r="H64" s="37" t="str">
        <f>призеры!H64</f>
        <v>Первов В.И. Трескин С.М.</v>
      </c>
      <c r="I64" s="71"/>
      <c r="J64" s="66"/>
    </row>
    <row r="65" spans="1:14" ht="23.1" customHeight="1" thickBot="1">
      <c r="A65" s="154"/>
      <c r="B65" s="122"/>
      <c r="C65" s="119"/>
      <c r="D65" s="119"/>
      <c r="E65" s="119"/>
      <c r="F65" s="119"/>
      <c r="G65" s="119"/>
      <c r="H65" s="120"/>
      <c r="I65" s="71"/>
      <c r="J65" s="66"/>
    </row>
    <row r="66" spans="1:14" ht="23.1" hidden="1" customHeight="1">
      <c r="A66" s="54"/>
      <c r="B66" s="70" t="s">
        <v>6</v>
      </c>
      <c r="C66" s="52" t="str">
        <f>[9]Ит.пр!C8</f>
        <v>КОЛМАКОВ Степан Иванович</v>
      </c>
      <c r="D66" s="52" t="str">
        <f>[9]Ит.пр!D8</f>
        <v>10.03.01, кмс</v>
      </c>
      <c r="E66" s="52" t="str">
        <f>[9]Ит.пр!E8</f>
        <v>СФО</v>
      </c>
      <c r="F66" s="52" t="str">
        <f>[9]Ит.пр!F8</f>
        <v>Иркутская, Шелехов, МО</v>
      </c>
      <c r="G66" s="81"/>
      <c r="H66" s="53" t="str">
        <f>[9]Ит.пр!H8</f>
        <v>Кузнецов А.В.</v>
      </c>
      <c r="I66" s="71"/>
      <c r="J66" s="66"/>
    </row>
    <row r="67" spans="1:14" ht="23.1" hidden="1" customHeight="1">
      <c r="A67" s="54"/>
      <c r="B67" s="68" t="s">
        <v>6</v>
      </c>
      <c r="C67" s="35" t="str">
        <f>[9]Ит.пр!C9</f>
        <v>МОЖЕЙКО Алексей Викторович</v>
      </c>
      <c r="D67" s="35" t="str">
        <f>[9]Ит.пр!D9</f>
        <v>10.03.01, кмс</v>
      </c>
      <c r="E67" s="35" t="str">
        <f>[9]Ит.пр!E9</f>
        <v>СФО</v>
      </c>
      <c r="F67" s="35" t="str">
        <f>[9]Ит.пр!F9</f>
        <v>Томская, Томск</v>
      </c>
      <c r="G67" s="62"/>
      <c r="H67" s="38" t="str">
        <f>[9]Ит.пр!H9</f>
        <v>Попов А.Н.</v>
      </c>
      <c r="I67" s="71"/>
    </row>
    <row r="68" spans="1:14" ht="23.1" hidden="1" customHeight="1">
      <c r="A68" s="54"/>
      <c r="B68" s="68" t="s">
        <v>11</v>
      </c>
      <c r="C68" s="35" t="str">
        <f>[9]Ит.пр!C10</f>
        <v>КАРМАНОВ Александр Дмитриевич</v>
      </c>
      <c r="D68" s="35" t="str">
        <f>[9]Ит.пр!D10</f>
        <v>10.03.01, кмс</v>
      </c>
      <c r="E68" s="35" t="str">
        <f>[9]Ит.пр!E10</f>
        <v>СФО</v>
      </c>
      <c r="F68" s="35" t="str">
        <f>[9]Ит.пр!F10</f>
        <v>Кемеровская, Прокопьевск</v>
      </c>
      <c r="G68" s="62"/>
      <c r="H68" s="38" t="str">
        <f>[9]Ит.пр!H10</f>
        <v>Баглаев В.Г.</v>
      </c>
      <c r="I68" s="71"/>
    </row>
    <row r="69" spans="1:14" ht="23.1" hidden="1" customHeight="1" thickBot="1">
      <c r="A69" s="55"/>
      <c r="B69" s="72" t="s">
        <v>12</v>
      </c>
      <c r="C69" s="39" t="str">
        <f>[9]Ит.пр!C11</f>
        <v>МАЛЫГИН Владимир Николаевич</v>
      </c>
      <c r="D69" s="39" t="str">
        <f>[9]Ит.пр!D11</f>
        <v>10.03.01, кмс</v>
      </c>
      <c r="E69" s="39" t="str">
        <f>[9]Ит.пр!E11</f>
        <v>СФО</v>
      </c>
      <c r="F69" s="39" t="str">
        <f>[9]Ит.пр!F11</f>
        <v>Алтайский, Бийск, МО</v>
      </c>
      <c r="G69" s="63"/>
      <c r="H69" s="40" t="str">
        <f>[9]Ит.пр!H11</f>
        <v>Первов В.И., Гаврилов В.В.</v>
      </c>
      <c r="I69" s="11"/>
    </row>
    <row r="70" spans="1:14" ht="20.100000000000001" customHeight="1" thickBot="1">
      <c r="A70" s="1"/>
      <c r="B70" s="41"/>
      <c r="C70" s="10"/>
      <c r="D70" s="10"/>
      <c r="E70" s="25"/>
      <c r="F70" s="10"/>
      <c r="G70" s="75"/>
      <c r="H70" s="20"/>
      <c r="I70" s="71"/>
      <c r="J70" s="66"/>
    </row>
    <row r="71" spans="1:14" ht="23.1" customHeight="1" thickBot="1">
      <c r="A71" s="155" t="str">
        <f>призеры!A71</f>
        <v>св 87 кг</v>
      </c>
      <c r="B71" s="33" t="s">
        <v>4</v>
      </c>
      <c r="C71" s="47" t="str">
        <f>призеры!C71</f>
        <v>АГАПУШКИН Вячеслав Вячеславович</v>
      </c>
      <c r="D71" s="47" t="str">
        <f>призеры!D71</f>
        <v>04.04.01, КМС</v>
      </c>
      <c r="E71" s="47" t="str">
        <f>призеры!E71</f>
        <v>СФО</v>
      </c>
      <c r="F71" s="47" t="str">
        <f>призеры!F71</f>
        <v>Алтайский, Бийск, МС</v>
      </c>
      <c r="G71" s="47"/>
      <c r="H71" s="48" t="str">
        <f>призеры!H71</f>
        <v>Димитриенко И.В. Евтушенко Д.Ю.</v>
      </c>
      <c r="I71" s="71"/>
      <c r="J71" s="66"/>
      <c r="N71" s="97"/>
    </row>
    <row r="72" spans="1:14" ht="23.1" customHeight="1" thickBot="1">
      <c r="A72" s="156"/>
      <c r="B72" s="72" t="s">
        <v>5</v>
      </c>
      <c r="C72" s="117" t="str">
        <f>призеры!C72</f>
        <v>ШАВОЛИН Иван Алексеевич</v>
      </c>
      <c r="D72" s="117" t="str">
        <f>призеры!D72</f>
        <v>29.09.01, КМС</v>
      </c>
      <c r="E72" s="117" t="str">
        <f>призеры!E72</f>
        <v>СФО</v>
      </c>
      <c r="F72" s="117" t="str">
        <f>призеры!F72</f>
        <v>Кемеровская, Новокузнецк КСШОР №2</v>
      </c>
      <c r="G72" s="117"/>
      <c r="H72" s="118" t="str">
        <f>призеры!H72</f>
        <v>Параскивопуло И.В.  Гранкин Е.В.</v>
      </c>
      <c r="I72" s="71"/>
      <c r="J72" s="66"/>
    </row>
    <row r="73" spans="1:14" ht="23.1" hidden="1" customHeight="1">
      <c r="A73" s="84"/>
      <c r="B73" s="70" t="s">
        <v>6</v>
      </c>
      <c r="C73" s="85" t="str">
        <f>[10]Ит.пр!C8</f>
        <v>КАРМАНОВ Александр Дмитриевич</v>
      </c>
      <c r="D73" s="85" t="str">
        <f>[10]Ит.пр!D8</f>
        <v>10.03.01, 1р</v>
      </c>
      <c r="E73" s="85" t="str">
        <f>[10]Ит.пр!E8</f>
        <v>СФО</v>
      </c>
      <c r="F73" s="85" t="str">
        <f>[10]Ит.пр!F8</f>
        <v>Кемеровская, Прокопьевск</v>
      </c>
      <c r="G73" s="86">
        <f>[10]Ит.пр!G8</f>
        <v>0</v>
      </c>
      <c r="H73" s="87" t="str">
        <f>[10]Ит.пр!H8</f>
        <v>Баглаев В.Г.</v>
      </c>
      <c r="I73" s="71"/>
      <c r="J73" s="66"/>
    </row>
    <row r="74" spans="1:14" ht="23.1" hidden="1" customHeight="1">
      <c r="A74" s="82"/>
      <c r="B74" s="68" t="s">
        <v>6</v>
      </c>
      <c r="C74" s="46" t="str">
        <f>[10]Ит.пр!C9</f>
        <v>МОЖЕЙКО Алексей Викторович</v>
      </c>
      <c r="D74" s="46" t="str">
        <f>[10]Ит.пр!D9</f>
        <v>13.08.00, 1р</v>
      </c>
      <c r="E74" s="46" t="str">
        <f>[10]Ит.пр!E9</f>
        <v>СФО</v>
      </c>
      <c r="F74" s="46" t="str">
        <f>[10]Ит.пр!F9</f>
        <v>Томская, Томск</v>
      </c>
      <c r="G74" s="76">
        <f>[10]Ит.пр!G9</f>
        <v>0</v>
      </c>
      <c r="H74" s="49" t="str">
        <f>[10]Ит.пр!H9</f>
        <v>Попов А.Н.</v>
      </c>
      <c r="I74" s="71"/>
    </row>
    <row r="75" spans="1:14" ht="23.1" hidden="1" customHeight="1">
      <c r="A75" s="82"/>
      <c r="B75" s="68" t="s">
        <v>11</v>
      </c>
      <c r="C75" s="46" t="str">
        <f>[10]Ит.пр!C10</f>
        <v>КОЛМАКОВ Степан Иванович</v>
      </c>
      <c r="D75" s="46" t="str">
        <f>[10]Ит.пр!D10</f>
        <v>10.03.01, 1р</v>
      </c>
      <c r="E75" s="46" t="str">
        <f>[10]Ит.пр!E10</f>
        <v>СФО</v>
      </c>
      <c r="F75" s="46" t="str">
        <f>[10]Ит.пр!F10</f>
        <v>Иркутская, Шелехов, МО</v>
      </c>
      <c r="G75" s="76">
        <f>[10]Ит.пр!G10</f>
        <v>0</v>
      </c>
      <c r="H75" s="49" t="str">
        <f>[10]Ит.пр!H10</f>
        <v>Кузнецов А.В.</v>
      </c>
      <c r="I75" s="71"/>
    </row>
    <row r="76" spans="1:14" ht="23.1" hidden="1" customHeight="1" thickBot="1">
      <c r="A76" s="83"/>
      <c r="B76" s="72" t="s">
        <v>11</v>
      </c>
      <c r="C76" s="50" t="str">
        <f>[10]Ит.пр!C11</f>
        <v>МАЛЫГИН Владимир Николаевич</v>
      </c>
      <c r="D76" s="50" t="str">
        <f>[10]Ит.пр!D11</f>
        <v>10.03.01, 1р</v>
      </c>
      <c r="E76" s="50" t="str">
        <f>[10]Ит.пр!E11</f>
        <v>СФО</v>
      </c>
      <c r="F76" s="50" t="str">
        <f>[10]Ит.пр!F11</f>
        <v>Алтайский, Бийск, МО</v>
      </c>
      <c r="G76" s="78">
        <f>[10]Ит.пр!G11</f>
        <v>0</v>
      </c>
      <c r="H76" s="51" t="str">
        <f>[10]Ит.пр!H11</f>
        <v>Первов В.И., Гаврилов В.В.</v>
      </c>
      <c r="I76" s="11"/>
    </row>
    <row r="77" spans="1:14" ht="23.1" customHeight="1">
      <c r="B77" s="12"/>
      <c r="C77" s="3"/>
      <c r="D77" s="4"/>
      <c r="E77" s="4"/>
      <c r="F77" s="5"/>
      <c r="G77" s="100"/>
      <c r="H77" s="3"/>
      <c r="I77" s="79">
        <f>[11]Ит.пр!I6</f>
        <v>0</v>
      </c>
      <c r="J77" s="67"/>
    </row>
    <row r="78" spans="1:14" ht="22.5" hidden="1" customHeight="1">
      <c r="A78" s="1"/>
      <c r="B78" s="2"/>
      <c r="C78" s="3"/>
      <c r="D78" s="4"/>
      <c r="E78" s="4"/>
      <c r="F78" s="5"/>
      <c r="G78" s="5"/>
      <c r="H78" s="3"/>
      <c r="I78" s="79">
        <f>[11]Ит.пр!I8</f>
        <v>0</v>
      </c>
      <c r="J78" s="67"/>
    </row>
    <row r="79" spans="1:14" ht="23.1" customHeight="1">
      <c r="A79" s="1"/>
      <c r="B79" s="23" t="str">
        <f>[1]реквизиты!$A$6</f>
        <v>Гл. судья, судья ВК</v>
      </c>
      <c r="C79" s="6"/>
      <c r="D79" s="6"/>
      <c r="E79" s="26"/>
      <c r="F79" s="23" t="str">
        <f>[1]реквизиты!$G$6</f>
        <v>Д.Е.Вышегородцев</v>
      </c>
      <c r="G79" s="23"/>
      <c r="H79" s="6"/>
      <c r="I79" s="71"/>
      <c r="J79" s="66"/>
    </row>
    <row r="80" spans="1:14" ht="23.1" customHeight="1">
      <c r="A80" s="1"/>
      <c r="B80" s="23"/>
      <c r="C80" s="7"/>
      <c r="D80" s="7"/>
      <c r="E80" s="27"/>
      <c r="F80" s="22" t="str">
        <f>[1]реквизиты!$G$7</f>
        <v>/Северск/</v>
      </c>
      <c r="G80" s="22"/>
      <c r="H80" s="7"/>
      <c r="I80" s="71"/>
      <c r="J80" s="66"/>
    </row>
    <row r="81" spans="1:19" ht="23.1" customHeight="1">
      <c r="A81" s="1"/>
      <c r="B81" s="23" t="str">
        <f>[1]реквизиты!$A$8</f>
        <v>Гл. секретарь, судья ВК</v>
      </c>
      <c r="C81" s="7"/>
      <c r="D81" s="7"/>
      <c r="E81" s="27"/>
      <c r="F81" s="23" t="str">
        <f>[1]реквизиты!$G$8</f>
        <v>С.Н.Мордовин</v>
      </c>
      <c r="G81" s="23"/>
      <c r="H81" s="6"/>
      <c r="I81" s="71"/>
    </row>
    <row r="82" spans="1:19" ht="23.1" customHeight="1">
      <c r="C82" s="1"/>
      <c r="F82" t="str">
        <f>[1]реквизиты!$G$9</f>
        <v>/Майма/</v>
      </c>
      <c r="H82" s="7"/>
      <c r="I82" s="71"/>
    </row>
    <row r="83" spans="1:19" ht="9" customHeight="1"/>
    <row r="84" spans="1:19" ht="29.25" customHeight="1">
      <c r="J84" s="1"/>
    </row>
    <row r="85" spans="1:19" ht="12" customHeight="1"/>
    <row r="86" spans="1:19" ht="21.75" customHeight="1"/>
    <row r="87" spans="1:19" ht="12" customHeight="1"/>
    <row r="88" spans="1:19" ht="12" customHeight="1"/>
    <row r="93" spans="1:19">
      <c r="S93" t="s">
        <v>10</v>
      </c>
    </row>
  </sheetData>
  <mergeCells count="31">
    <mergeCell ref="B6:B7"/>
    <mergeCell ref="C6:C7"/>
    <mergeCell ref="D6:D7"/>
    <mergeCell ref="E6:E7"/>
    <mergeCell ref="F6:F7"/>
    <mergeCell ref="A1:I1"/>
    <mergeCell ref="A2:I2"/>
    <mergeCell ref="A3:I3"/>
    <mergeCell ref="A4:I4"/>
    <mergeCell ref="A5:I5"/>
    <mergeCell ref="J14:J15"/>
    <mergeCell ref="I18:I19"/>
    <mergeCell ref="G6:G7"/>
    <mergeCell ref="H6:H7"/>
    <mergeCell ref="I6:I7"/>
    <mergeCell ref="I8:I9"/>
    <mergeCell ref="J8:J9"/>
    <mergeCell ref="I10:I11"/>
    <mergeCell ref="J10:J11"/>
    <mergeCell ref="I12:I13"/>
    <mergeCell ref="J12:J13"/>
    <mergeCell ref="A8:A9"/>
    <mergeCell ref="A15:A16"/>
    <mergeCell ref="A22:A23"/>
    <mergeCell ref="A29:A30"/>
    <mergeCell ref="A36:A37"/>
    <mergeCell ref="A43:A44"/>
    <mergeCell ref="A50:A51"/>
    <mergeCell ref="A57:A58"/>
    <mergeCell ref="A64:A65"/>
    <mergeCell ref="A71:A72"/>
  </mergeCells>
  <conditionalFormatting sqref="G21 G28 G35 G42 G49 G56 G63 G70">
    <cfRule type="cellIs" dxfId="0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84" max="7" man="1"/>
  </rowBreaks>
  <colBreaks count="2" manualBreakCount="2">
    <brk id="13" max="1048575" man="1"/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призеры</vt:lpstr>
      <vt:lpstr>1стр</vt:lpstr>
      <vt:lpstr>2стр</vt:lpstr>
      <vt:lpstr>ФИН</vt:lpstr>
      <vt:lpstr>'1стр'!Область_печати</vt:lpstr>
      <vt:lpstr>'2стр'!Область_печати</vt:lpstr>
      <vt:lpstr>призеры!Область_печати</vt:lpstr>
      <vt:lpstr>ФИН!Область_печати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Самбо</cp:lastModifiedBy>
  <cp:lastPrinted>2019-01-09T11:44:49Z</cp:lastPrinted>
  <dcterms:created xsi:type="dcterms:W3CDTF">1996-10-08T23:32:33Z</dcterms:created>
  <dcterms:modified xsi:type="dcterms:W3CDTF">2019-01-10T17:40:25Z</dcterms:modified>
</cp:coreProperties>
</file>