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уфо-2018\юноши\"/>
    </mc:Choice>
  </mc:AlternateContent>
  <bookViews>
    <workbookView xWindow="120" yWindow="120" windowWidth="9720" windowHeight="7320" activeTab="3"/>
  </bookViews>
  <sheets>
    <sheet name="призеры" sheetId="3" r:id="rId1"/>
    <sheet name="1стр" sheetId="21" r:id="rId2"/>
    <sheet name="2стр" sheetId="22" r:id="rId3"/>
    <sheet name="ПОБЕДА" sheetId="25" r:id="rId4"/>
    <sheet name="ФИН" sheetId="23" r:id="rId5"/>
    <sheet name="Лист1" sheetId="24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1">'1стр'!$A$1:$I$71</definedName>
    <definedName name="_xlnm.Print_Area" localSheetId="2">'2стр'!$A$1:$I$71</definedName>
    <definedName name="_xlnm.Print_Area" localSheetId="3">ПОБЕДА!$A$1:$I$91</definedName>
    <definedName name="_xlnm.Print_Area" localSheetId="0">призеры!$A$1:$I$91</definedName>
    <definedName name="_xlnm.Print_Area" localSheetId="4">ФИН!$A$1:$I$91</definedName>
  </definedNames>
  <calcPr calcId="152511"/>
</workbook>
</file>

<file path=xl/calcChain.xml><?xml version="1.0" encoding="utf-8"?>
<calcChain xmlns="http://schemas.openxmlformats.org/spreadsheetml/2006/main">
  <c r="F82" i="25" l="1"/>
  <c r="F81" i="25"/>
  <c r="B81" i="25"/>
  <c r="F80" i="25"/>
  <c r="F79" i="25"/>
  <c r="B79" i="25"/>
  <c r="I78" i="25"/>
  <c r="I77" i="25"/>
  <c r="H76" i="25"/>
  <c r="F76" i="25"/>
  <c r="E76" i="25"/>
  <c r="D76" i="25"/>
  <c r="C76" i="25"/>
  <c r="H75" i="25"/>
  <c r="F75" i="25"/>
  <c r="E75" i="25"/>
  <c r="D75" i="25"/>
  <c r="C75" i="25"/>
  <c r="H74" i="25"/>
  <c r="F74" i="25"/>
  <c r="E74" i="25"/>
  <c r="D74" i="25"/>
  <c r="C74" i="25"/>
  <c r="H73" i="25"/>
  <c r="F73" i="25"/>
  <c r="E73" i="25"/>
  <c r="D73" i="25"/>
  <c r="C73" i="25"/>
  <c r="H72" i="25"/>
  <c r="F72" i="25"/>
  <c r="E72" i="25"/>
  <c r="D72" i="25"/>
  <c r="C72" i="25"/>
  <c r="H71" i="25"/>
  <c r="F71" i="25"/>
  <c r="E71" i="25"/>
  <c r="D71" i="25"/>
  <c r="C71" i="25"/>
  <c r="H69" i="25"/>
  <c r="F69" i="25"/>
  <c r="E69" i="25"/>
  <c r="D69" i="25"/>
  <c r="C69" i="25"/>
  <c r="H68" i="25"/>
  <c r="F68" i="25"/>
  <c r="E68" i="25"/>
  <c r="D68" i="25"/>
  <c r="C68" i="25"/>
  <c r="H67" i="25"/>
  <c r="F67" i="25"/>
  <c r="E67" i="25"/>
  <c r="D67" i="25"/>
  <c r="C67" i="25"/>
  <c r="H66" i="25"/>
  <c r="F66" i="25"/>
  <c r="E66" i="25"/>
  <c r="D66" i="25"/>
  <c r="C66" i="25"/>
  <c r="H65" i="25"/>
  <c r="F65" i="25"/>
  <c r="E65" i="25"/>
  <c r="D65" i="25"/>
  <c r="C65" i="25"/>
  <c r="H64" i="25"/>
  <c r="F64" i="25"/>
  <c r="E64" i="25"/>
  <c r="D64" i="25"/>
  <c r="C64" i="25"/>
  <c r="H62" i="25"/>
  <c r="F62" i="25"/>
  <c r="E62" i="25"/>
  <c r="D62" i="25"/>
  <c r="C62" i="25"/>
  <c r="H61" i="25"/>
  <c r="F61" i="25"/>
  <c r="E61" i="25"/>
  <c r="D61" i="25"/>
  <c r="C61" i="25"/>
  <c r="H60" i="25"/>
  <c r="F60" i="25"/>
  <c r="E60" i="25"/>
  <c r="D60" i="25"/>
  <c r="C60" i="25"/>
  <c r="H59" i="25"/>
  <c r="F59" i="25"/>
  <c r="E59" i="25"/>
  <c r="D59" i="25"/>
  <c r="C59" i="25"/>
  <c r="H58" i="25"/>
  <c r="F58" i="25"/>
  <c r="E58" i="25"/>
  <c r="D58" i="25"/>
  <c r="C58" i="25"/>
  <c r="H57" i="25"/>
  <c r="F57" i="25"/>
  <c r="E57" i="25"/>
  <c r="D57" i="25"/>
  <c r="C57" i="25"/>
  <c r="H55" i="25"/>
  <c r="F55" i="25"/>
  <c r="E55" i="25"/>
  <c r="D55" i="25"/>
  <c r="C55" i="25"/>
  <c r="H54" i="25"/>
  <c r="F54" i="25"/>
  <c r="E54" i="25"/>
  <c r="D54" i="25"/>
  <c r="C54" i="25"/>
  <c r="H53" i="25"/>
  <c r="F53" i="25"/>
  <c r="E53" i="25"/>
  <c r="D53" i="25"/>
  <c r="C53" i="25"/>
  <c r="H52" i="25"/>
  <c r="F52" i="25"/>
  <c r="E52" i="25"/>
  <c r="D52" i="25"/>
  <c r="C52" i="25"/>
  <c r="H51" i="25"/>
  <c r="F51" i="25"/>
  <c r="E51" i="25"/>
  <c r="D51" i="25"/>
  <c r="C51" i="25"/>
  <c r="H50" i="25"/>
  <c r="F50" i="25"/>
  <c r="E50" i="25"/>
  <c r="D50" i="25"/>
  <c r="C50" i="25"/>
  <c r="H48" i="25"/>
  <c r="F48" i="25"/>
  <c r="E48" i="25"/>
  <c r="D48" i="25"/>
  <c r="C48" i="25"/>
  <c r="H47" i="25"/>
  <c r="F47" i="25"/>
  <c r="E47" i="25"/>
  <c r="D47" i="25"/>
  <c r="C47" i="25"/>
  <c r="H46" i="25"/>
  <c r="F46" i="25"/>
  <c r="E46" i="25"/>
  <c r="D46" i="25"/>
  <c r="C46" i="25"/>
  <c r="H45" i="25"/>
  <c r="F45" i="25"/>
  <c r="E45" i="25"/>
  <c r="D45" i="25"/>
  <c r="C45" i="25"/>
  <c r="H44" i="25"/>
  <c r="F44" i="25"/>
  <c r="E44" i="25"/>
  <c r="D44" i="25"/>
  <c r="C44" i="25"/>
  <c r="H43" i="25"/>
  <c r="F43" i="25"/>
  <c r="E43" i="25"/>
  <c r="D43" i="25"/>
  <c r="C43" i="25"/>
  <c r="H41" i="25"/>
  <c r="F41" i="25"/>
  <c r="E41" i="25"/>
  <c r="D41" i="25"/>
  <c r="C41" i="25"/>
  <c r="H40" i="25"/>
  <c r="F40" i="25"/>
  <c r="E40" i="25"/>
  <c r="D40" i="25"/>
  <c r="C40" i="25"/>
  <c r="H39" i="25"/>
  <c r="F39" i="25"/>
  <c r="E39" i="25"/>
  <c r="D39" i="25"/>
  <c r="C39" i="25"/>
  <c r="H38" i="25"/>
  <c r="F38" i="25"/>
  <c r="E38" i="25"/>
  <c r="D38" i="25"/>
  <c r="C38" i="25"/>
  <c r="H37" i="25"/>
  <c r="F37" i="25"/>
  <c r="E37" i="25"/>
  <c r="D37" i="25"/>
  <c r="C37" i="25"/>
  <c r="H36" i="25"/>
  <c r="F36" i="25"/>
  <c r="E36" i="25"/>
  <c r="D36" i="25"/>
  <c r="C36" i="25"/>
  <c r="H34" i="25"/>
  <c r="F34" i="25"/>
  <c r="E34" i="25"/>
  <c r="D34" i="25"/>
  <c r="C34" i="25"/>
  <c r="H33" i="25"/>
  <c r="F33" i="25"/>
  <c r="E33" i="25"/>
  <c r="D33" i="25"/>
  <c r="C33" i="25"/>
  <c r="H32" i="25"/>
  <c r="F32" i="25"/>
  <c r="E32" i="25"/>
  <c r="D32" i="25"/>
  <c r="C32" i="25"/>
  <c r="H31" i="25"/>
  <c r="F31" i="25"/>
  <c r="E31" i="25"/>
  <c r="D31" i="25"/>
  <c r="C31" i="25"/>
  <c r="H30" i="25"/>
  <c r="F30" i="25"/>
  <c r="E30" i="25"/>
  <c r="D30" i="25"/>
  <c r="C30" i="25"/>
  <c r="H29" i="25"/>
  <c r="F29" i="25"/>
  <c r="E29" i="25"/>
  <c r="D29" i="25"/>
  <c r="C29" i="25"/>
  <c r="H27" i="25"/>
  <c r="F27" i="25"/>
  <c r="E27" i="25"/>
  <c r="D27" i="25"/>
  <c r="C27" i="25"/>
  <c r="H26" i="25"/>
  <c r="F26" i="25"/>
  <c r="E26" i="25"/>
  <c r="D26" i="25"/>
  <c r="C26" i="25"/>
  <c r="H25" i="25"/>
  <c r="F25" i="25"/>
  <c r="E25" i="25"/>
  <c r="D25" i="25"/>
  <c r="C25" i="25"/>
  <c r="H24" i="25"/>
  <c r="F24" i="25"/>
  <c r="E24" i="25"/>
  <c r="D24" i="25"/>
  <c r="C24" i="25"/>
  <c r="H23" i="25"/>
  <c r="F23" i="25"/>
  <c r="E23" i="25"/>
  <c r="D23" i="25"/>
  <c r="C23" i="25"/>
  <c r="H22" i="25"/>
  <c r="F22" i="25"/>
  <c r="E22" i="25"/>
  <c r="D22" i="25"/>
  <c r="C22" i="25"/>
  <c r="H20" i="25"/>
  <c r="F20" i="25"/>
  <c r="E20" i="25"/>
  <c r="D20" i="25"/>
  <c r="C20" i="25"/>
  <c r="H19" i="25"/>
  <c r="F19" i="25"/>
  <c r="E19" i="25"/>
  <c r="D19" i="25"/>
  <c r="C19" i="25"/>
  <c r="H18" i="25"/>
  <c r="F18" i="25"/>
  <c r="E18" i="25"/>
  <c r="D18" i="25"/>
  <c r="C18" i="25"/>
  <c r="H17" i="25"/>
  <c r="F17" i="25"/>
  <c r="E17" i="25"/>
  <c r="D17" i="25"/>
  <c r="C17" i="25"/>
  <c r="H16" i="25"/>
  <c r="F16" i="25"/>
  <c r="E16" i="25"/>
  <c r="D16" i="25"/>
  <c r="C16" i="25"/>
  <c r="H15" i="25"/>
  <c r="F15" i="25"/>
  <c r="E15" i="25"/>
  <c r="D15" i="25"/>
  <c r="C15" i="25"/>
  <c r="H13" i="25"/>
  <c r="F13" i="25"/>
  <c r="E13" i="25"/>
  <c r="D13" i="25"/>
  <c r="C13" i="25"/>
  <c r="H12" i="25"/>
  <c r="F12" i="25"/>
  <c r="E12" i="25"/>
  <c r="D12" i="25"/>
  <c r="C12" i="25"/>
  <c r="H11" i="25"/>
  <c r="F11" i="25"/>
  <c r="E11" i="25"/>
  <c r="D11" i="25"/>
  <c r="C11" i="25"/>
  <c r="H10" i="25"/>
  <c r="F10" i="25"/>
  <c r="E10" i="25"/>
  <c r="D10" i="25"/>
  <c r="C10" i="25"/>
  <c r="H9" i="25"/>
  <c r="F9" i="25"/>
  <c r="E9" i="25"/>
  <c r="D9" i="25"/>
  <c r="C9" i="25"/>
  <c r="H8" i="25"/>
  <c r="F8" i="25"/>
  <c r="E8" i="25"/>
  <c r="D8" i="25"/>
  <c r="C8" i="25"/>
  <c r="A4" i="25"/>
  <c r="A3" i="25"/>
  <c r="H23" i="3" l="1"/>
  <c r="H24" i="3"/>
  <c r="H25" i="3"/>
  <c r="H26" i="3"/>
  <c r="H27" i="3"/>
  <c r="H22" i="3"/>
  <c r="F23" i="3"/>
  <c r="F24" i="3"/>
  <c r="F25" i="3"/>
  <c r="F26" i="3"/>
  <c r="F27" i="3"/>
  <c r="F22" i="3"/>
  <c r="E27" i="3"/>
  <c r="E23" i="3"/>
  <c r="E24" i="3"/>
  <c r="E25" i="3"/>
  <c r="E26" i="3"/>
  <c r="E22" i="3"/>
  <c r="D23" i="3"/>
  <c r="D24" i="3"/>
  <c r="D25" i="3"/>
  <c r="D26" i="3"/>
  <c r="D27" i="3"/>
  <c r="D22" i="3"/>
  <c r="C23" i="3"/>
  <c r="C24" i="3"/>
  <c r="C25" i="3"/>
  <c r="C26" i="3"/>
  <c r="C27" i="3"/>
  <c r="C22" i="3"/>
  <c r="H16" i="3"/>
  <c r="H17" i="3"/>
  <c r="H18" i="3"/>
  <c r="H19" i="3"/>
  <c r="H20" i="3"/>
  <c r="H15" i="3"/>
  <c r="F16" i="3"/>
  <c r="F17" i="3"/>
  <c r="F18" i="3"/>
  <c r="F19" i="3"/>
  <c r="F20" i="3"/>
  <c r="F15" i="3"/>
  <c r="E20" i="3"/>
  <c r="E16" i="3"/>
  <c r="E17" i="3"/>
  <c r="E18" i="3"/>
  <c r="E19" i="3"/>
  <c r="E15" i="3"/>
  <c r="D16" i="3"/>
  <c r="D17" i="3"/>
  <c r="D18" i="3"/>
  <c r="D19" i="3"/>
  <c r="D20" i="3"/>
  <c r="D15" i="3"/>
  <c r="C16" i="3"/>
  <c r="C17" i="3"/>
  <c r="C18" i="3"/>
  <c r="C19" i="3"/>
  <c r="C20" i="3"/>
  <c r="C15" i="3"/>
  <c r="H9" i="3"/>
  <c r="H10" i="3"/>
  <c r="H11" i="3"/>
  <c r="H12" i="3"/>
  <c r="H13" i="3"/>
  <c r="H8" i="3"/>
  <c r="F9" i="3"/>
  <c r="F10" i="3"/>
  <c r="F11" i="3"/>
  <c r="F12" i="3"/>
  <c r="F13" i="3"/>
  <c r="F8" i="3"/>
  <c r="E9" i="3"/>
  <c r="E10" i="3"/>
  <c r="E11" i="3"/>
  <c r="E12" i="3"/>
  <c r="E13" i="3"/>
  <c r="E8" i="3"/>
  <c r="D9" i="3"/>
  <c r="D10" i="3"/>
  <c r="D11" i="3"/>
  <c r="D12" i="3"/>
  <c r="D13" i="3"/>
  <c r="D8" i="3"/>
  <c r="C9" i="3"/>
  <c r="C10" i="3"/>
  <c r="C11" i="3"/>
  <c r="C12" i="3"/>
  <c r="C13" i="3"/>
  <c r="C8" i="3"/>
  <c r="H72" i="23" l="1"/>
  <c r="H73" i="23"/>
  <c r="H74" i="23"/>
  <c r="H75" i="23"/>
  <c r="H76" i="23"/>
  <c r="F72" i="23"/>
  <c r="F73" i="23"/>
  <c r="F74" i="23"/>
  <c r="F75" i="23"/>
  <c r="F76" i="23"/>
  <c r="H71" i="23"/>
  <c r="F71" i="23"/>
  <c r="E72" i="23"/>
  <c r="E73" i="23"/>
  <c r="E74" i="23"/>
  <c r="E75" i="23"/>
  <c r="E76" i="23"/>
  <c r="E71" i="23"/>
  <c r="D72" i="23"/>
  <c r="D73" i="23"/>
  <c r="D74" i="23"/>
  <c r="D75" i="23"/>
  <c r="D76" i="23"/>
  <c r="D71" i="23"/>
  <c r="C72" i="23"/>
  <c r="C73" i="23"/>
  <c r="C74" i="23"/>
  <c r="C75" i="23"/>
  <c r="C76" i="23"/>
  <c r="C71" i="23"/>
  <c r="C23" i="23"/>
  <c r="C24" i="23"/>
  <c r="C25" i="23"/>
  <c r="C26" i="23"/>
  <c r="C27" i="23"/>
  <c r="D23" i="23"/>
  <c r="D24" i="23"/>
  <c r="D25" i="23"/>
  <c r="D26" i="23"/>
  <c r="D27" i="23"/>
  <c r="E23" i="23"/>
  <c r="E24" i="23"/>
  <c r="E25" i="23"/>
  <c r="E26" i="23"/>
  <c r="E27" i="23"/>
  <c r="F23" i="23"/>
  <c r="F24" i="23"/>
  <c r="F25" i="23"/>
  <c r="F26" i="23"/>
  <c r="F27" i="23"/>
  <c r="H23" i="23"/>
  <c r="H24" i="23"/>
  <c r="H25" i="23"/>
  <c r="H26" i="23"/>
  <c r="H27" i="23"/>
  <c r="H22" i="23"/>
  <c r="F22" i="23"/>
  <c r="E22" i="23"/>
  <c r="D22" i="23"/>
  <c r="C22" i="23"/>
  <c r="C16" i="23"/>
  <c r="C17" i="23"/>
  <c r="C18" i="23"/>
  <c r="C19" i="23"/>
  <c r="C20" i="23"/>
  <c r="D16" i="23"/>
  <c r="D17" i="23"/>
  <c r="D18" i="23"/>
  <c r="D19" i="23"/>
  <c r="D20" i="23"/>
  <c r="E16" i="23"/>
  <c r="E17" i="23"/>
  <c r="E18" i="23"/>
  <c r="E19" i="23"/>
  <c r="E20" i="23"/>
  <c r="F16" i="23"/>
  <c r="F17" i="23"/>
  <c r="F18" i="23"/>
  <c r="F19" i="23"/>
  <c r="F20" i="23"/>
  <c r="H16" i="23"/>
  <c r="H17" i="23"/>
  <c r="H18" i="23"/>
  <c r="H19" i="23"/>
  <c r="H20" i="23"/>
  <c r="H15" i="23"/>
  <c r="F15" i="23"/>
  <c r="E15" i="23"/>
  <c r="D15" i="23"/>
  <c r="C15" i="23"/>
  <c r="C9" i="23"/>
  <c r="C10" i="23"/>
  <c r="C11" i="23"/>
  <c r="C12" i="23"/>
  <c r="C13" i="23"/>
  <c r="D9" i="23"/>
  <c r="D10" i="23"/>
  <c r="D11" i="23"/>
  <c r="D12" i="23"/>
  <c r="D13" i="23"/>
  <c r="E9" i="23"/>
  <c r="E10" i="23"/>
  <c r="E11" i="23"/>
  <c r="E12" i="23"/>
  <c r="E13" i="23"/>
  <c r="F9" i="23"/>
  <c r="F10" i="23"/>
  <c r="F11" i="23"/>
  <c r="F12" i="23"/>
  <c r="F13" i="23"/>
  <c r="H9" i="23"/>
  <c r="H10" i="23"/>
  <c r="H11" i="23"/>
  <c r="H12" i="23"/>
  <c r="H13" i="23"/>
  <c r="H8" i="23"/>
  <c r="F8" i="23"/>
  <c r="E8" i="23"/>
  <c r="D8" i="23"/>
  <c r="C8" i="23"/>
  <c r="C44" i="22"/>
  <c r="C45" i="22"/>
  <c r="C46" i="22"/>
  <c r="E44" i="22"/>
  <c r="E45" i="22"/>
  <c r="E46" i="22"/>
  <c r="D44" i="22"/>
  <c r="D45" i="22"/>
  <c r="D46" i="22"/>
  <c r="F44" i="22"/>
  <c r="F45" i="22"/>
  <c r="F46" i="22"/>
  <c r="H44" i="22"/>
  <c r="H45" i="22"/>
  <c r="H46" i="22"/>
  <c r="H43" i="22"/>
  <c r="F43" i="22"/>
  <c r="E43" i="22"/>
  <c r="D43" i="22"/>
  <c r="C43" i="22"/>
  <c r="H19" i="21" l="1"/>
  <c r="H20" i="21"/>
  <c r="H21" i="21"/>
  <c r="F19" i="21"/>
  <c r="F20" i="21"/>
  <c r="F21" i="21"/>
  <c r="E19" i="21"/>
  <c r="E20" i="21"/>
  <c r="E21" i="21"/>
  <c r="D19" i="21"/>
  <c r="D20" i="21"/>
  <c r="D21" i="21"/>
  <c r="C19" i="21"/>
  <c r="C20" i="21"/>
  <c r="C21" i="21"/>
  <c r="H18" i="21"/>
  <c r="F18" i="21"/>
  <c r="E18" i="21"/>
  <c r="D18" i="21"/>
  <c r="C18" i="21"/>
  <c r="C14" i="21"/>
  <c r="C15" i="21"/>
  <c r="C16" i="21"/>
  <c r="D14" i="21"/>
  <c r="D15" i="21"/>
  <c r="D16" i="21"/>
  <c r="E14" i="21"/>
  <c r="E15" i="21"/>
  <c r="E16" i="21"/>
  <c r="F14" i="21"/>
  <c r="F15" i="21"/>
  <c r="F16" i="21"/>
  <c r="H14" i="21"/>
  <c r="H15" i="21"/>
  <c r="H16" i="21"/>
  <c r="H13" i="21"/>
  <c r="F13" i="21"/>
  <c r="E13" i="21"/>
  <c r="D13" i="21"/>
  <c r="C13" i="21"/>
  <c r="H9" i="21"/>
  <c r="H10" i="21"/>
  <c r="H11" i="21"/>
  <c r="H8" i="21"/>
  <c r="F9" i="21"/>
  <c r="F10" i="21"/>
  <c r="F11" i="21"/>
  <c r="F8" i="21"/>
  <c r="E9" i="21"/>
  <c r="E10" i="21"/>
  <c r="E11" i="21"/>
  <c r="E8" i="21"/>
  <c r="D9" i="21"/>
  <c r="D10" i="21"/>
  <c r="D11" i="21"/>
  <c r="D8" i="21"/>
  <c r="C9" i="21"/>
  <c r="C10" i="21"/>
  <c r="C11" i="21"/>
  <c r="C8" i="21"/>
  <c r="H54" i="22"/>
  <c r="H55" i="22"/>
  <c r="H56" i="22"/>
  <c r="F54" i="22"/>
  <c r="F55" i="22"/>
  <c r="F56" i="22"/>
  <c r="E54" i="22"/>
  <c r="E55" i="22"/>
  <c r="E56" i="22"/>
  <c r="D54" i="22"/>
  <c r="D55" i="22"/>
  <c r="D56" i="22"/>
  <c r="D53" i="22"/>
  <c r="E53" i="22"/>
  <c r="F53" i="22"/>
  <c r="G53" i="22"/>
  <c r="H53" i="22"/>
  <c r="C53" i="22"/>
  <c r="C54" i="22"/>
  <c r="C55" i="22"/>
  <c r="F82" i="23" l="1"/>
  <c r="F81" i="23"/>
  <c r="F80" i="23"/>
  <c r="F79" i="23"/>
  <c r="B81" i="23"/>
  <c r="B79" i="23"/>
  <c r="A4" i="23"/>
  <c r="A3" i="23"/>
  <c r="F62" i="22"/>
  <c r="F61" i="22"/>
  <c r="F60" i="22"/>
  <c r="F59" i="22"/>
  <c r="B61" i="22"/>
  <c r="B59" i="22"/>
  <c r="A4" i="22"/>
  <c r="A3" i="22"/>
  <c r="F62" i="21"/>
  <c r="F61" i="21"/>
  <c r="F60" i="21"/>
  <c r="F59" i="21"/>
  <c r="B61" i="21"/>
  <c r="B59" i="21"/>
  <c r="A4" i="21"/>
  <c r="A3" i="21"/>
  <c r="F82" i="3"/>
  <c r="F81" i="3"/>
  <c r="F80" i="3"/>
  <c r="F79" i="3"/>
  <c r="B81" i="3"/>
  <c r="B79" i="3"/>
  <c r="A4" i="3"/>
  <c r="A3" i="3"/>
  <c r="C56" i="22"/>
  <c r="H56" i="21"/>
  <c r="F56" i="21"/>
  <c r="E56" i="21"/>
  <c r="D56" i="21"/>
  <c r="C56" i="21"/>
  <c r="H55" i="21"/>
  <c r="F55" i="21"/>
  <c r="E55" i="21"/>
  <c r="D55" i="21"/>
  <c r="C55" i="21"/>
  <c r="H54" i="21"/>
  <c r="F54" i="21"/>
  <c r="E54" i="21"/>
  <c r="D54" i="21"/>
  <c r="C54" i="21"/>
  <c r="H53" i="21"/>
  <c r="F53" i="21"/>
  <c r="E53" i="21"/>
  <c r="D53" i="21"/>
  <c r="C53" i="21"/>
  <c r="H76" i="3"/>
  <c r="F76" i="3"/>
  <c r="E76" i="3"/>
  <c r="D76" i="3"/>
  <c r="C76" i="3"/>
  <c r="H75" i="3"/>
  <c r="F75" i="3"/>
  <c r="E75" i="3"/>
  <c r="D75" i="3"/>
  <c r="C75" i="3"/>
  <c r="H74" i="3"/>
  <c r="F74" i="3"/>
  <c r="E74" i="3"/>
  <c r="D74" i="3"/>
  <c r="C74" i="3"/>
  <c r="H73" i="3"/>
  <c r="F73" i="3"/>
  <c r="E73" i="3"/>
  <c r="D73" i="3"/>
  <c r="C73" i="3"/>
  <c r="H72" i="3"/>
  <c r="F72" i="3"/>
  <c r="E72" i="3"/>
  <c r="D72" i="3"/>
  <c r="C72" i="3"/>
  <c r="H71" i="3"/>
  <c r="F71" i="3"/>
  <c r="E71" i="3"/>
  <c r="D71" i="3"/>
  <c r="C71" i="3"/>
  <c r="H69" i="23"/>
  <c r="F69" i="23"/>
  <c r="E69" i="23"/>
  <c r="D69" i="23"/>
  <c r="C69" i="23"/>
  <c r="H68" i="23"/>
  <c r="F68" i="23"/>
  <c r="E68" i="23"/>
  <c r="D68" i="23"/>
  <c r="C68" i="23"/>
  <c r="H67" i="23"/>
  <c r="F67" i="23"/>
  <c r="E67" i="23"/>
  <c r="D67" i="23"/>
  <c r="C67" i="23"/>
  <c r="H66" i="23"/>
  <c r="F66" i="23"/>
  <c r="E66" i="23"/>
  <c r="D66" i="23"/>
  <c r="C66" i="23"/>
  <c r="H65" i="23"/>
  <c r="F65" i="23"/>
  <c r="E65" i="23"/>
  <c r="D65" i="23"/>
  <c r="C65" i="23"/>
  <c r="H64" i="23"/>
  <c r="F64" i="23"/>
  <c r="E64" i="23"/>
  <c r="D64" i="23"/>
  <c r="C64" i="23"/>
  <c r="H51" i="22"/>
  <c r="F51" i="22"/>
  <c r="E51" i="22"/>
  <c r="D51" i="22"/>
  <c r="C51" i="22"/>
  <c r="H50" i="22"/>
  <c r="F50" i="22"/>
  <c r="E50" i="22"/>
  <c r="D50" i="22"/>
  <c r="C50" i="22"/>
  <c r="H49" i="22"/>
  <c r="F49" i="22"/>
  <c r="E49" i="22"/>
  <c r="D49" i="22"/>
  <c r="C49" i="22"/>
  <c r="H48" i="22"/>
  <c r="F48" i="22"/>
  <c r="E48" i="22"/>
  <c r="D48" i="22"/>
  <c r="C48" i="22"/>
  <c r="H51" i="21"/>
  <c r="F51" i="21"/>
  <c r="E51" i="21"/>
  <c r="D51" i="21"/>
  <c r="C51" i="21"/>
  <c r="H50" i="21"/>
  <c r="F50" i="21"/>
  <c r="E50" i="21"/>
  <c r="D50" i="21"/>
  <c r="C50" i="21"/>
  <c r="H49" i="21"/>
  <c r="F49" i="21"/>
  <c r="E49" i="21"/>
  <c r="D49" i="21"/>
  <c r="C49" i="21"/>
  <c r="H48" i="21"/>
  <c r="F48" i="21"/>
  <c r="E48" i="21"/>
  <c r="D48" i="21"/>
  <c r="C48" i="21"/>
  <c r="H69" i="3"/>
  <c r="F69" i="3"/>
  <c r="E69" i="3"/>
  <c r="D69" i="3"/>
  <c r="C69" i="3"/>
  <c r="H68" i="3"/>
  <c r="F68" i="3"/>
  <c r="E68" i="3"/>
  <c r="D68" i="3"/>
  <c r="C68" i="3"/>
  <c r="H67" i="3"/>
  <c r="F67" i="3"/>
  <c r="E67" i="3"/>
  <c r="D67" i="3"/>
  <c r="C67" i="3"/>
  <c r="H66" i="3"/>
  <c r="F66" i="3"/>
  <c r="E66" i="3"/>
  <c r="D66" i="3"/>
  <c r="C66" i="3"/>
  <c r="H65" i="3"/>
  <c r="F65" i="3"/>
  <c r="E65" i="3"/>
  <c r="D65" i="3"/>
  <c r="C65" i="3"/>
  <c r="H64" i="3"/>
  <c r="F64" i="3"/>
  <c r="E64" i="3"/>
  <c r="D64" i="3"/>
  <c r="C64" i="3"/>
  <c r="H62" i="23"/>
  <c r="F62" i="23"/>
  <c r="E62" i="23"/>
  <c r="D62" i="23"/>
  <c r="C62" i="23"/>
  <c r="H61" i="23"/>
  <c r="F61" i="23"/>
  <c r="E61" i="23"/>
  <c r="D61" i="23"/>
  <c r="C61" i="23"/>
  <c r="H60" i="23"/>
  <c r="F60" i="23"/>
  <c r="E60" i="23"/>
  <c r="D60" i="23"/>
  <c r="C60" i="23"/>
  <c r="H59" i="23"/>
  <c r="F59" i="23"/>
  <c r="E59" i="23"/>
  <c r="D59" i="23"/>
  <c r="C59" i="23"/>
  <c r="H58" i="23"/>
  <c r="F58" i="23"/>
  <c r="E58" i="23"/>
  <c r="D58" i="23"/>
  <c r="C58" i="23"/>
  <c r="H57" i="23"/>
  <c r="F57" i="23"/>
  <c r="E57" i="23"/>
  <c r="D57" i="23"/>
  <c r="C57" i="23"/>
  <c r="H46" i="21"/>
  <c r="F46" i="21"/>
  <c r="E46" i="21"/>
  <c r="D46" i="21"/>
  <c r="C46" i="21"/>
  <c r="H45" i="21"/>
  <c r="F45" i="21"/>
  <c r="E45" i="21"/>
  <c r="D45" i="21"/>
  <c r="C45" i="21"/>
  <c r="H44" i="21"/>
  <c r="F44" i="21"/>
  <c r="E44" i="21"/>
  <c r="D44" i="21"/>
  <c r="C44" i="21"/>
  <c r="H43" i="21"/>
  <c r="F43" i="21"/>
  <c r="E43" i="21"/>
  <c r="D43" i="21"/>
  <c r="C43" i="21"/>
  <c r="H62" i="3"/>
  <c r="F62" i="3"/>
  <c r="E62" i="3"/>
  <c r="D62" i="3"/>
  <c r="C62" i="3"/>
  <c r="H61" i="3"/>
  <c r="F61" i="3"/>
  <c r="E61" i="3"/>
  <c r="D61" i="3"/>
  <c r="C61" i="3"/>
  <c r="H60" i="3"/>
  <c r="F60" i="3"/>
  <c r="E60" i="3"/>
  <c r="D60" i="3"/>
  <c r="C60" i="3"/>
  <c r="H59" i="3"/>
  <c r="F59" i="3"/>
  <c r="E59" i="3"/>
  <c r="D59" i="3"/>
  <c r="C59" i="3"/>
  <c r="H58" i="3"/>
  <c r="F58" i="3"/>
  <c r="E58" i="3"/>
  <c r="D58" i="3"/>
  <c r="C58" i="3"/>
  <c r="H57" i="3"/>
  <c r="F57" i="3"/>
  <c r="E57" i="3"/>
  <c r="D57" i="3"/>
  <c r="C57" i="3"/>
  <c r="H55" i="23"/>
  <c r="F55" i="23"/>
  <c r="E55" i="23"/>
  <c r="D55" i="23"/>
  <c r="C55" i="23"/>
  <c r="H54" i="23"/>
  <c r="F54" i="23"/>
  <c r="E54" i="23"/>
  <c r="D54" i="23"/>
  <c r="C54" i="23"/>
  <c r="H53" i="23"/>
  <c r="F53" i="23"/>
  <c r="E53" i="23"/>
  <c r="D53" i="23"/>
  <c r="C53" i="23"/>
  <c r="H52" i="23"/>
  <c r="F52" i="23"/>
  <c r="E52" i="23"/>
  <c r="D52" i="23"/>
  <c r="C52" i="23"/>
  <c r="H51" i="23"/>
  <c r="F51" i="23"/>
  <c r="E51" i="23"/>
  <c r="D51" i="23"/>
  <c r="C51" i="23"/>
  <c r="H50" i="23"/>
  <c r="F50" i="23"/>
  <c r="E50" i="23"/>
  <c r="D50" i="23"/>
  <c r="C50" i="23"/>
  <c r="H41" i="22"/>
  <c r="F41" i="22"/>
  <c r="E41" i="22"/>
  <c r="D41" i="22"/>
  <c r="C41" i="22"/>
  <c r="H40" i="22"/>
  <c r="F40" i="22"/>
  <c r="E40" i="22"/>
  <c r="D40" i="22"/>
  <c r="C40" i="22"/>
  <c r="H39" i="22"/>
  <c r="F39" i="22"/>
  <c r="E39" i="22"/>
  <c r="D39" i="22"/>
  <c r="C39" i="22"/>
  <c r="H38" i="22"/>
  <c r="F38" i="22"/>
  <c r="E38" i="22"/>
  <c r="D38" i="22"/>
  <c r="C38" i="22"/>
  <c r="H41" i="21"/>
  <c r="F41" i="21"/>
  <c r="E41" i="21"/>
  <c r="D41" i="21"/>
  <c r="C41" i="21"/>
  <c r="H40" i="21"/>
  <c r="F40" i="21"/>
  <c r="E40" i="21"/>
  <c r="D40" i="21"/>
  <c r="C40" i="21"/>
  <c r="H39" i="21"/>
  <c r="F39" i="21"/>
  <c r="E39" i="21"/>
  <c r="D39" i="21"/>
  <c r="C39" i="21"/>
  <c r="H38" i="21"/>
  <c r="F38" i="21"/>
  <c r="E38" i="21"/>
  <c r="D38" i="21"/>
  <c r="C38" i="21"/>
  <c r="H55" i="3"/>
  <c r="F55" i="3"/>
  <c r="E55" i="3"/>
  <c r="D55" i="3"/>
  <c r="C55" i="3"/>
  <c r="H54" i="3"/>
  <c r="F54" i="3"/>
  <c r="E54" i="3"/>
  <c r="D54" i="3"/>
  <c r="C54" i="3"/>
  <c r="H53" i="3"/>
  <c r="F53" i="3"/>
  <c r="E53" i="3"/>
  <c r="D53" i="3"/>
  <c r="C53" i="3"/>
  <c r="H52" i="3"/>
  <c r="F52" i="3"/>
  <c r="E52" i="3"/>
  <c r="D52" i="3"/>
  <c r="C52" i="3"/>
  <c r="H51" i="3"/>
  <c r="F51" i="3"/>
  <c r="E51" i="3"/>
  <c r="D51" i="3"/>
  <c r="C51" i="3"/>
  <c r="H50" i="3"/>
  <c r="F50" i="3"/>
  <c r="E50" i="3"/>
  <c r="D50" i="3"/>
  <c r="C50" i="3"/>
  <c r="H48" i="23"/>
  <c r="F48" i="23"/>
  <c r="E48" i="23"/>
  <c r="D48" i="23"/>
  <c r="C48" i="23"/>
  <c r="H47" i="23"/>
  <c r="F47" i="23"/>
  <c r="E47" i="23"/>
  <c r="D47" i="23"/>
  <c r="C47" i="23"/>
  <c r="H46" i="23"/>
  <c r="F46" i="23"/>
  <c r="E46" i="23"/>
  <c r="D46" i="23"/>
  <c r="C46" i="23"/>
  <c r="H45" i="23"/>
  <c r="F45" i="23"/>
  <c r="E45" i="23"/>
  <c r="D45" i="23"/>
  <c r="C45" i="23"/>
  <c r="H44" i="23"/>
  <c r="F44" i="23"/>
  <c r="E44" i="23"/>
  <c r="D44" i="23"/>
  <c r="C44" i="23"/>
  <c r="H43" i="23"/>
  <c r="F43" i="23"/>
  <c r="E43" i="23"/>
  <c r="D43" i="23"/>
  <c r="C43" i="23"/>
  <c r="H36" i="22"/>
  <c r="F36" i="22"/>
  <c r="E36" i="22"/>
  <c r="D36" i="22"/>
  <c r="C36" i="22"/>
  <c r="H35" i="22"/>
  <c r="F35" i="22"/>
  <c r="E35" i="22"/>
  <c r="D35" i="22"/>
  <c r="C35" i="22"/>
  <c r="H34" i="22"/>
  <c r="F34" i="22"/>
  <c r="E34" i="22"/>
  <c r="D34" i="22"/>
  <c r="C34" i="22"/>
  <c r="H33" i="22"/>
  <c r="F33" i="22"/>
  <c r="E33" i="22"/>
  <c r="D33" i="22"/>
  <c r="C33" i="22"/>
  <c r="H36" i="21"/>
  <c r="F36" i="21"/>
  <c r="E36" i="21"/>
  <c r="D36" i="21"/>
  <c r="C36" i="21"/>
  <c r="H35" i="21"/>
  <c r="F35" i="21"/>
  <c r="E35" i="21"/>
  <c r="D35" i="21"/>
  <c r="C35" i="21"/>
  <c r="H34" i="21"/>
  <c r="F34" i="21"/>
  <c r="E34" i="21"/>
  <c r="D34" i="21"/>
  <c r="C34" i="21"/>
  <c r="H33" i="21"/>
  <c r="F33" i="21"/>
  <c r="E33" i="21"/>
  <c r="D33" i="21"/>
  <c r="C33" i="21"/>
  <c r="H48" i="3"/>
  <c r="F48" i="3"/>
  <c r="E48" i="3"/>
  <c r="D48" i="3"/>
  <c r="C48" i="3"/>
  <c r="H47" i="3"/>
  <c r="F47" i="3"/>
  <c r="E47" i="3"/>
  <c r="D47" i="3"/>
  <c r="C47" i="3"/>
  <c r="H46" i="3"/>
  <c r="F46" i="3"/>
  <c r="E46" i="3"/>
  <c r="D46" i="3"/>
  <c r="C46" i="3"/>
  <c r="H45" i="3"/>
  <c r="F45" i="3"/>
  <c r="E45" i="3"/>
  <c r="D45" i="3"/>
  <c r="C45" i="3"/>
  <c r="H44" i="3"/>
  <c r="F44" i="3"/>
  <c r="E44" i="3"/>
  <c r="D44" i="3"/>
  <c r="C44" i="3"/>
  <c r="H43" i="3"/>
  <c r="F43" i="3"/>
  <c r="E43" i="3"/>
  <c r="D43" i="3"/>
  <c r="C43" i="3"/>
  <c r="I78" i="23"/>
  <c r="I77" i="23"/>
  <c r="H41" i="23"/>
  <c r="F41" i="23"/>
  <c r="E41" i="23"/>
  <c r="D41" i="23"/>
  <c r="C41" i="23"/>
  <c r="H40" i="23"/>
  <c r="F40" i="23"/>
  <c r="E40" i="23"/>
  <c r="D40" i="23"/>
  <c r="C40" i="23"/>
  <c r="H39" i="23"/>
  <c r="F39" i="23"/>
  <c r="E39" i="23"/>
  <c r="D39" i="23"/>
  <c r="C39" i="23"/>
  <c r="H38" i="23"/>
  <c r="F38" i="23"/>
  <c r="E38" i="23"/>
  <c r="D38" i="23"/>
  <c r="C38" i="23"/>
  <c r="H37" i="23"/>
  <c r="F37" i="23"/>
  <c r="E37" i="23"/>
  <c r="D37" i="23"/>
  <c r="C37" i="23"/>
  <c r="H36" i="23"/>
  <c r="F36" i="23"/>
  <c r="E36" i="23"/>
  <c r="D36" i="23"/>
  <c r="C36" i="23"/>
  <c r="H11" i="22"/>
  <c r="F11" i="22"/>
  <c r="E11" i="22"/>
  <c r="D11" i="22"/>
  <c r="C11" i="22"/>
  <c r="H10" i="22"/>
  <c r="F10" i="22"/>
  <c r="E10" i="22"/>
  <c r="D10" i="22"/>
  <c r="C10" i="22"/>
  <c r="H9" i="22"/>
  <c r="F9" i="22"/>
  <c r="E9" i="22"/>
  <c r="D9" i="22"/>
  <c r="C9" i="22"/>
  <c r="H8" i="22"/>
  <c r="F8" i="22"/>
  <c r="E8" i="22"/>
  <c r="D8" i="22"/>
  <c r="C8" i="22"/>
  <c r="I58" i="22"/>
  <c r="I57" i="22"/>
  <c r="H21" i="22"/>
  <c r="F21" i="22"/>
  <c r="E21" i="22"/>
  <c r="D21" i="22"/>
  <c r="C21" i="22"/>
  <c r="H20" i="22"/>
  <c r="F20" i="22"/>
  <c r="E20" i="22"/>
  <c r="D20" i="22"/>
  <c r="C20" i="22"/>
  <c r="H19" i="22"/>
  <c r="F19" i="22"/>
  <c r="E19" i="22"/>
  <c r="D19" i="22"/>
  <c r="C19" i="22"/>
  <c r="H18" i="22"/>
  <c r="F18" i="22"/>
  <c r="E18" i="22"/>
  <c r="D18" i="22"/>
  <c r="C18" i="22"/>
  <c r="H31" i="22"/>
  <c r="F31" i="22"/>
  <c r="E31" i="22"/>
  <c r="D31" i="22"/>
  <c r="C31" i="22"/>
  <c r="H30" i="22"/>
  <c r="F30" i="22"/>
  <c r="E30" i="22"/>
  <c r="D30" i="22"/>
  <c r="C30" i="22"/>
  <c r="H29" i="22"/>
  <c r="F29" i="22"/>
  <c r="E29" i="22"/>
  <c r="D29" i="22"/>
  <c r="C29" i="22"/>
  <c r="H28" i="22"/>
  <c r="F28" i="22"/>
  <c r="E28" i="22"/>
  <c r="D28" i="22"/>
  <c r="C28" i="22"/>
  <c r="I58" i="21"/>
  <c r="I57" i="21"/>
  <c r="H31" i="21"/>
  <c r="F31" i="21"/>
  <c r="E31" i="21"/>
  <c r="D31" i="21"/>
  <c r="C31" i="21"/>
  <c r="H30" i="21"/>
  <c r="F30" i="21"/>
  <c r="E30" i="21"/>
  <c r="D30" i="21"/>
  <c r="C30" i="21"/>
  <c r="H29" i="21"/>
  <c r="F29" i="21"/>
  <c r="E29" i="21"/>
  <c r="D29" i="21"/>
  <c r="C29" i="21"/>
  <c r="H28" i="21"/>
  <c r="F28" i="21"/>
  <c r="E28" i="21"/>
  <c r="D28" i="21"/>
  <c r="C28" i="21"/>
  <c r="I78" i="3"/>
  <c r="I77" i="3"/>
  <c r="H41" i="3"/>
  <c r="F41" i="3"/>
  <c r="E41" i="3"/>
  <c r="D41" i="3"/>
  <c r="C41" i="3"/>
  <c r="H40" i="3"/>
  <c r="F40" i="3"/>
  <c r="E40" i="3"/>
  <c r="D40" i="3"/>
  <c r="C40" i="3"/>
  <c r="H39" i="3"/>
  <c r="F39" i="3"/>
  <c r="E39" i="3"/>
  <c r="D39" i="3"/>
  <c r="C39" i="3"/>
  <c r="H38" i="3"/>
  <c r="F38" i="3"/>
  <c r="E38" i="3"/>
  <c r="D38" i="3"/>
  <c r="C38" i="3"/>
  <c r="H37" i="3"/>
  <c r="F37" i="3"/>
  <c r="E37" i="3"/>
  <c r="D37" i="3"/>
  <c r="C37" i="3"/>
  <c r="H36" i="3"/>
  <c r="F36" i="3"/>
  <c r="E36" i="3"/>
  <c r="D36" i="3"/>
  <c r="C36" i="3"/>
  <c r="H34" i="23"/>
  <c r="F34" i="23"/>
  <c r="E34" i="23"/>
  <c r="D34" i="23"/>
  <c r="C34" i="23"/>
  <c r="H33" i="23"/>
  <c r="F33" i="23"/>
  <c r="E33" i="23"/>
  <c r="D33" i="23"/>
  <c r="C33" i="23"/>
  <c r="H32" i="23"/>
  <c r="F32" i="23"/>
  <c r="E32" i="23"/>
  <c r="D32" i="23"/>
  <c r="C32" i="23"/>
  <c r="H31" i="23"/>
  <c r="F31" i="23"/>
  <c r="E31" i="23"/>
  <c r="D31" i="23"/>
  <c r="C31" i="23"/>
  <c r="H30" i="23"/>
  <c r="F30" i="23"/>
  <c r="E30" i="23"/>
  <c r="D30" i="23"/>
  <c r="C30" i="23"/>
  <c r="H29" i="23"/>
  <c r="F29" i="23"/>
  <c r="E29" i="23"/>
  <c r="D29" i="23"/>
  <c r="C29" i="23"/>
  <c r="H16" i="22"/>
  <c r="F16" i="22"/>
  <c r="E16" i="22"/>
  <c r="D16" i="22"/>
  <c r="C16" i="22"/>
  <c r="H15" i="22"/>
  <c r="F15" i="22"/>
  <c r="E15" i="22"/>
  <c r="D15" i="22"/>
  <c r="C15" i="22"/>
  <c r="H14" i="22"/>
  <c r="F14" i="22"/>
  <c r="E14" i="22"/>
  <c r="D14" i="22"/>
  <c r="C14" i="22"/>
  <c r="H13" i="22"/>
  <c r="F13" i="22"/>
  <c r="E13" i="22"/>
  <c r="D13" i="22"/>
  <c r="C13" i="22"/>
  <c r="H26" i="22"/>
  <c r="F26" i="22"/>
  <c r="E26" i="22"/>
  <c r="D26" i="22"/>
  <c r="C26" i="22"/>
  <c r="H25" i="22"/>
  <c r="F25" i="22"/>
  <c r="E25" i="22"/>
  <c r="D25" i="22"/>
  <c r="C25" i="22"/>
  <c r="H24" i="22"/>
  <c r="F24" i="22"/>
  <c r="E24" i="22"/>
  <c r="D24" i="22"/>
  <c r="C24" i="22"/>
  <c r="H23" i="22"/>
  <c r="F23" i="22"/>
  <c r="E23" i="22"/>
  <c r="D23" i="22"/>
  <c r="C23" i="22"/>
  <c r="H26" i="21"/>
  <c r="F26" i="21"/>
  <c r="E26" i="21"/>
  <c r="D26" i="21"/>
  <c r="C26" i="21"/>
  <c r="H25" i="21"/>
  <c r="F25" i="21"/>
  <c r="E25" i="21"/>
  <c r="D25" i="21"/>
  <c r="C25" i="21"/>
  <c r="H24" i="21"/>
  <c r="F24" i="21"/>
  <c r="E24" i="21"/>
  <c r="D24" i="21"/>
  <c r="C24" i="21"/>
  <c r="H23" i="21"/>
  <c r="F23" i="21"/>
  <c r="E23" i="21"/>
  <c r="D23" i="21"/>
  <c r="C23" i="21"/>
  <c r="H34" i="3"/>
  <c r="F34" i="3"/>
  <c r="E34" i="3"/>
  <c r="D34" i="3"/>
  <c r="C34" i="3"/>
  <c r="H33" i="3"/>
  <c r="F33" i="3"/>
  <c r="E33" i="3"/>
  <c r="D33" i="3"/>
  <c r="C33" i="3"/>
  <c r="H32" i="3"/>
  <c r="F32" i="3"/>
  <c r="E32" i="3"/>
  <c r="D32" i="3"/>
  <c r="C32" i="3"/>
  <c r="H31" i="3"/>
  <c r="F31" i="3"/>
  <c r="E31" i="3"/>
  <c r="D31" i="3"/>
  <c r="C31" i="3"/>
  <c r="H30" i="3"/>
  <c r="F30" i="3"/>
  <c r="E30" i="3"/>
  <c r="D30" i="3"/>
  <c r="C30" i="3"/>
  <c r="H29" i="3"/>
  <c r="F29" i="3"/>
  <c r="E29" i="3"/>
  <c r="D29" i="3"/>
  <c r="C29" i="3"/>
</calcChain>
</file>

<file path=xl/sharedStrings.xml><?xml version="1.0" encoding="utf-8"?>
<sst xmlns="http://schemas.openxmlformats.org/spreadsheetml/2006/main" count="359" uniqueCount="45">
  <si>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</si>
  <si>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</si>
  <si>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</si>
  <si>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</si>
  <si>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</si>
  <si>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</si>
  <si>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</si>
  <si>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</si>
  <si>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</si>
  <si>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</si>
  <si>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</si>
  <si>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</si>
  <si>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</si>
  <si>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</si>
  <si>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Нариманов ТА Ходорев АН</t>
  </si>
  <si>
    <t>округ</t>
  </si>
  <si>
    <t>субъект, город, ведомство</t>
  </si>
  <si>
    <t>56 кг</t>
  </si>
  <si>
    <t>60 кг</t>
  </si>
  <si>
    <t>65 кг</t>
  </si>
  <si>
    <t>70 кг</t>
  </si>
  <si>
    <t>75 кг</t>
  </si>
  <si>
    <t>40 кг</t>
  </si>
  <si>
    <t>св 75 кг</t>
  </si>
  <si>
    <t>44 кг</t>
  </si>
  <si>
    <t>СПИСОК ПОПАВШИХ НА ФИНАЛ ПЕРВЕНСТВА РОССИИ</t>
  </si>
  <si>
    <t>СПИСОК ПРИЗЕРОВ ЮНОШИ</t>
  </si>
  <si>
    <t>42 кг</t>
  </si>
  <si>
    <t>46 кг</t>
  </si>
  <si>
    <t>50 кг</t>
  </si>
  <si>
    <t>55 кг</t>
  </si>
  <si>
    <t>66 кг</t>
  </si>
  <si>
    <t>72 кг</t>
  </si>
  <si>
    <t>78 кг</t>
  </si>
  <si>
    <t>84 кг</t>
  </si>
  <si>
    <t>84+ кг</t>
  </si>
  <si>
    <t>60кг</t>
  </si>
  <si>
    <t>55кг</t>
  </si>
  <si>
    <t>50кг</t>
  </si>
  <si>
    <t>42кг</t>
  </si>
  <si>
    <t>46кг</t>
  </si>
  <si>
    <t>84кг</t>
  </si>
  <si>
    <t>78кг</t>
  </si>
  <si>
    <t>72кг</t>
  </si>
  <si>
    <t>СПИСОК ПОПАВШИХ НА МТ "Победа"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</si>
</sst>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 Cyr"/>
      <charset val="204"/>
    </font>
    <font>
      <sz val="10"/>
      <color theme="0"/>
      <name val="Arial"/>
      <family val="2"/>
      <charset val="204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8"/>
      <name val="Arial Narrow"/>
      <family val="2"/>
      <charset val="204"/>
    </font>
    <font>
      <sz val="10"/>
      <color theme="0"/>
      <name val="Arial Narrow"/>
      <family val="2"/>
      <charset val="204"/>
    </font>
    <font>
      <sz val="16"/>
      <name val="Arial Narrow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45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Fill="1" applyBorder="1"/>
    <xf numFmtId="0" fontId="7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20" xfId="0" applyFont="1" applyFill="1" applyBorder="1"/>
    <xf numFmtId="0" fontId="7" fillId="0" borderId="20" xfId="0" applyFont="1" applyFill="1" applyBorder="1" applyAlignment="1">
      <alignment horizontal="center" vertical="center"/>
    </xf>
    <xf numFmtId="0" fontId="7" fillId="0" borderId="20" xfId="0" applyNumberFormat="1" applyFont="1" applyFill="1" applyBorder="1"/>
    <xf numFmtId="0" fontId="1" fillId="0" borderId="2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22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49" fontId="3" fillId="0" borderId="29" xfId="0" applyNumberFormat="1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 wrapText="1"/>
    </xf>
    <xf numFmtId="0" fontId="0" fillId="0" borderId="33" xfId="0" applyBorder="1"/>
    <xf numFmtId="0" fontId="5" fillId="0" borderId="33" xfId="0" applyFont="1" applyFill="1" applyBorder="1" applyAlignment="1">
      <alignment horizontal="center"/>
    </xf>
    <xf numFmtId="0" fontId="7" fillId="0" borderId="33" xfId="0" applyFont="1" applyFill="1" applyBorder="1"/>
    <xf numFmtId="0" fontId="7" fillId="0" borderId="33" xfId="0" applyFont="1" applyFill="1" applyBorder="1" applyAlignment="1">
      <alignment horizontal="center" vertical="center"/>
    </xf>
    <xf numFmtId="0" fontId="7" fillId="0" borderId="33" xfId="0" applyNumberFormat="1" applyFont="1" applyFill="1" applyBorder="1"/>
    <xf numFmtId="0" fontId="15" fillId="0" borderId="0" xfId="0" applyFont="1"/>
    <xf numFmtId="0" fontId="15" fillId="0" borderId="33" xfId="0" applyFont="1" applyBorder="1" applyAlignment="1"/>
    <xf numFmtId="0" fontId="15" fillId="4" borderId="0" xfId="0" applyFont="1" applyFill="1" applyBorder="1" applyAlignment="1">
      <alignment horizontal="center" vertical="center"/>
    </xf>
    <xf numFmtId="0" fontId="15" fillId="0" borderId="0" xfId="0" applyFont="1" applyAlignment="1"/>
    <xf numFmtId="0" fontId="13" fillId="0" borderId="0" xfId="0" applyFont="1" applyAlignment="1"/>
    <xf numFmtId="0" fontId="13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17" fillId="4" borderId="0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7" fillId="0" borderId="38" xfId="0" applyFont="1" applyFill="1" applyBorder="1"/>
    <xf numFmtId="0" fontId="7" fillId="0" borderId="27" xfId="0" applyFont="1" applyFill="1" applyBorder="1"/>
    <xf numFmtId="0" fontId="7" fillId="0" borderId="27" xfId="0" applyFont="1" applyFill="1" applyBorder="1" applyAlignment="1">
      <alignment horizontal="center" vertical="center"/>
    </xf>
    <xf numFmtId="0" fontId="7" fillId="0" borderId="21" xfId="0" applyNumberFormat="1" applyFont="1" applyFill="1" applyBorder="1"/>
    <xf numFmtId="0" fontId="5" fillId="0" borderId="37" xfId="0" applyFon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textRotation="90"/>
    </xf>
    <xf numFmtId="0" fontId="8" fillId="2" borderId="19" xfId="0" applyFont="1" applyFill="1" applyBorder="1" applyAlignment="1">
      <alignment horizontal="center" vertical="center" textRotation="90"/>
    </xf>
    <xf numFmtId="0" fontId="8" fillId="2" borderId="12" xfId="0" applyFont="1" applyFill="1" applyBorder="1" applyAlignment="1">
      <alignment horizontal="center" vertical="center" textRotation="90"/>
    </xf>
    <xf numFmtId="0" fontId="8" fillId="2" borderId="14" xfId="0" applyFont="1" applyFill="1" applyBorder="1" applyAlignment="1">
      <alignment horizontal="center" vertical="center" textRotation="90"/>
    </xf>
    <xf numFmtId="0" fontId="8" fillId="2" borderId="4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center" vertical="center" textRotation="90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8" fillId="2" borderId="28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1</xdr:col>
      <xdr:colOff>66675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123825</xdr:colOff>
      <xdr:row>1</xdr:row>
      <xdr:rowOff>209550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</xdr:col>
      <xdr:colOff>85725</xdr:colOff>
      <xdr:row>1</xdr:row>
      <xdr:rowOff>228600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</xdr:col>
      <xdr:colOff>85725</xdr:colOff>
      <xdr:row>1</xdr:row>
      <xdr:rowOff>228600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4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84+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реквизиты"/>
      <sheetName val="девушки"/>
      <sheetName val="регистрация"/>
      <sheetName val="Лист1"/>
      <sheetName val="Лист2"/>
    </sheetNames>
    <sheetDataSet>
      <sheetData sheetId="0"/>
      <sheetData sheetId="1">
        <row r="2">
          <cell r="A2" t="str">
            <v>Первенство Уральского Федерального округа по самбо среди юношей и девушек 2003-2004 г.р.</v>
          </cell>
        </row>
        <row r="3">
          <cell r="A3" t="str">
            <v>28-31 марта 2019г.                                              г.Курган</v>
          </cell>
        </row>
        <row r="6">
          <cell r="A6" t="str">
            <v>Гл. судья, судья ВК</v>
          </cell>
          <cell r="G6" t="str">
            <v>В.В. Бекетов</v>
          </cell>
        </row>
        <row r="7">
          <cell r="G7" t="str">
            <v>/г.Сухой Лог/</v>
          </cell>
        </row>
        <row r="8">
          <cell r="A8" t="str">
            <v>Гл. секретарь, судья ВК</v>
          </cell>
          <cell r="G8" t="str">
            <v>И.А. Гориславский</v>
          </cell>
        </row>
        <row r="9">
          <cell r="G9" t="str">
            <v>/г.Нижний Тагил/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Аюбов Андрей Ферузович</v>
          </cell>
          <cell r="D6" t="str">
            <v>05.05.2003 КМС</v>
          </cell>
          <cell r="E6" t="str">
            <v>УФО</v>
          </cell>
          <cell r="F6" t="str">
            <v>ХМАО-Югра,  г.Нижневартовск</v>
          </cell>
          <cell r="H6" t="str">
            <v>Калачей А.Ю.</v>
          </cell>
        </row>
        <row r="7">
          <cell r="C7" t="str">
            <v>Бабкин Максим Вячеславович</v>
          </cell>
          <cell r="D7" t="str">
            <v>19.04.2003 2сп</v>
          </cell>
          <cell r="E7" t="str">
            <v>УФО</v>
          </cell>
          <cell r="F7" t="str">
            <v>Свердловская, Серов, ДЮСШ</v>
          </cell>
          <cell r="H7" t="str">
            <v>Ушаков П.С.</v>
          </cell>
        </row>
        <row r="8">
          <cell r="C8" t="str">
            <v>Курбатов Дмитрий Антонович</v>
          </cell>
          <cell r="D8" t="str">
            <v>26.02.2003 3сп</v>
          </cell>
          <cell r="E8" t="str">
            <v>УФО</v>
          </cell>
          <cell r="F8" t="str">
            <v>Курганская, г.Курган, СШОР №1"</v>
          </cell>
          <cell r="H8" t="str">
            <v>Стенников М.Г.</v>
          </cell>
        </row>
        <row r="9">
          <cell r="C9" t="str">
            <v>Ахламов Артем Юрьевич</v>
          </cell>
          <cell r="D9" t="str">
            <v>01.04.2003 1ю</v>
          </cell>
          <cell r="E9" t="str">
            <v>УФО</v>
          </cell>
          <cell r="F9" t="str">
            <v>Челябинская, п. Уйское</v>
          </cell>
          <cell r="H9" t="str">
            <v>Гостев Е.В</v>
          </cell>
        </row>
        <row r="10">
          <cell r="C10" t="str">
            <v>Нурмухатаров Илнур Фаитович</v>
          </cell>
          <cell r="D10" t="str">
            <v>02.01.2004 3сп</v>
          </cell>
          <cell r="E10" t="str">
            <v>УФО</v>
          </cell>
          <cell r="F10" t="str">
            <v>Свердловская, Ачит, ДЮСШ</v>
          </cell>
          <cell r="H10" t="str">
            <v>Минниахметов А.С.</v>
          </cell>
        </row>
        <row r="11">
          <cell r="C11" t="str">
            <v>Сирота Семен Владиславович</v>
          </cell>
          <cell r="D11" t="str">
            <v>05.08.2004 1ю</v>
          </cell>
          <cell r="E11" t="str">
            <v>УФО</v>
          </cell>
          <cell r="F11" t="str">
            <v>Челябинская, г. Челябинск</v>
          </cell>
          <cell r="H11" t="str">
            <v>Питунин А.Г.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Худяков Ярослав Викторович</v>
          </cell>
          <cell r="D6" t="str">
            <v>15.01.2003 1ю</v>
          </cell>
          <cell r="E6" t="str">
            <v>УФО</v>
          </cell>
          <cell r="F6" t="str">
            <v>Свердловская, Екатеринбург, ВС</v>
          </cell>
          <cell r="G6">
            <v>0</v>
          </cell>
          <cell r="H6" t="str">
            <v>Селянина О.В., Федосеев М.Е.</v>
          </cell>
        </row>
        <row r="7">
          <cell r="C7" t="str">
            <v>Черепанов Данил Владимирович</v>
          </cell>
          <cell r="D7" t="str">
            <v>12.03.2003 КМС</v>
          </cell>
          <cell r="E7" t="str">
            <v>УФО</v>
          </cell>
          <cell r="F7" t="str">
            <v>Курганская, г.Курган, СШОР №1"</v>
          </cell>
          <cell r="H7" t="str">
            <v>Кудрявцев С.Ю.</v>
          </cell>
        </row>
        <row r="8">
          <cell r="C8" t="str">
            <v>Шуруев Андрей Вячеславович</v>
          </cell>
          <cell r="D8" t="str">
            <v>08.06.2003 3сп</v>
          </cell>
          <cell r="E8" t="str">
            <v>УФО</v>
          </cell>
          <cell r="F8" t="str">
            <v>Курганская, г.Курган, СШОР №1"</v>
          </cell>
          <cell r="H8" t="str">
            <v>Распопов А.Н.</v>
          </cell>
        </row>
        <row r="9">
          <cell r="C9" t="str">
            <v>Евсеев Дмитрий Александрович</v>
          </cell>
          <cell r="D9" t="str">
            <v>25.09.2003 1ю</v>
          </cell>
          <cell r="E9" t="str">
            <v>УФО</v>
          </cell>
          <cell r="F9" t="str">
            <v>Свердловская, Екатеринбург, СШОР</v>
          </cell>
          <cell r="H9" t="str">
            <v>Палабугин С.А., Козлов Н.А.</v>
          </cell>
        </row>
        <row r="10">
          <cell r="C10" t="str">
            <v>Быковский Арсений Евгеньевич</v>
          </cell>
          <cell r="D10" t="str">
            <v>22.01.2004 1ю</v>
          </cell>
          <cell r="E10" t="str">
            <v>УФО</v>
          </cell>
          <cell r="F10" t="str">
            <v>Свердловская, Екатеринбург, ВС</v>
          </cell>
          <cell r="H10" t="str">
            <v>Селянина О.В., Федосеев М.Е.</v>
          </cell>
        </row>
        <row r="11">
          <cell r="C11" t="str">
            <v>Хомяков Артем Михайлович</v>
          </cell>
          <cell r="D11" t="str">
            <v>27.08.2003 2ю</v>
          </cell>
          <cell r="E11" t="str">
            <v>УФО</v>
          </cell>
          <cell r="F11" t="str">
            <v>Свердловская, Екатеринбург, ДЮСШ</v>
          </cell>
          <cell r="H11" t="str">
            <v>Пышминцев В.А.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 xml:space="preserve">Хрупало Данил Алексеевич </v>
          </cell>
          <cell r="D6" t="str">
            <v>31.03.2005 1ю</v>
          </cell>
          <cell r="E6" t="str">
            <v>УФО</v>
          </cell>
          <cell r="F6" t="str">
            <v>Челябинская, п. Увельский</v>
          </cell>
          <cell r="H6" t="str">
            <v>Абдурахманов И.А., Симонов В.С.</v>
          </cell>
        </row>
        <row r="7">
          <cell r="C7" t="str">
            <v>Трапезников Павел Сергеевич</v>
          </cell>
          <cell r="D7" t="str">
            <v xml:space="preserve"> 26.04.2003 2сп</v>
          </cell>
          <cell r="E7" t="str">
            <v>УФО</v>
          </cell>
          <cell r="F7" t="str">
            <v>Свердловская, В. Пышма, СШ "Лидер"</v>
          </cell>
          <cell r="H7" t="str">
            <v>Задорин С.В.</v>
          </cell>
        </row>
        <row r="8">
          <cell r="C8" t="str">
            <v>Коптяев Георгий Петрович</v>
          </cell>
          <cell r="D8" t="str">
            <v>25.03.2003 2сп</v>
          </cell>
          <cell r="E8" t="str">
            <v>УФО</v>
          </cell>
          <cell r="F8" t="str">
            <v>Свердловская, С. Лог, ДЮСШ</v>
          </cell>
          <cell r="H8" t="str">
            <v>Бекетов В.В.</v>
          </cell>
        </row>
        <row r="9">
          <cell r="C9" t="str">
            <v>Асланов Магамед Фаиг оглы</v>
          </cell>
          <cell r="D9" t="str">
            <v>12.07.2004 1ю</v>
          </cell>
          <cell r="E9" t="str">
            <v>УФО</v>
          </cell>
          <cell r="F9" t="str">
            <v>ХМАО-Югра,  г.Лангепас</v>
          </cell>
          <cell r="H9" t="str">
            <v>Саргсян А.Г., Аксенова Т.А.</v>
          </cell>
        </row>
        <row r="10">
          <cell r="C10" t="str">
            <v>Сильченко Григорий Константинович</v>
          </cell>
          <cell r="D10" t="str">
            <v>20.09.2004 1ю</v>
          </cell>
          <cell r="E10" t="str">
            <v>УФО</v>
          </cell>
          <cell r="F10" t="str">
            <v>Челябинская, г. Чебаркуль</v>
          </cell>
          <cell r="H10" t="str">
            <v>Шальков А.Н.</v>
          </cell>
        </row>
        <row r="11">
          <cell r="C11" t="str">
            <v>Александров Алексей Александрович</v>
          </cell>
          <cell r="D11" t="str">
            <v>20.11.2004 1ю</v>
          </cell>
          <cell r="E11" t="str">
            <v>УФО</v>
          </cell>
          <cell r="F11" t="str">
            <v>Свердловская, г. Сысерть, ДЮСШ</v>
          </cell>
          <cell r="H11" t="str">
            <v>Демидов И.В., Тимерханов А.А.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Степанов Дмитрий Леонидович</v>
          </cell>
          <cell r="D6" t="str">
            <v>17.08.2004 1сп</v>
          </cell>
          <cell r="E6" t="str">
            <v>УФО</v>
          </cell>
          <cell r="F6" t="str">
            <v>Свердловская, Екатеринбург, ДЮСШ</v>
          </cell>
          <cell r="H6" t="str">
            <v>Юсупов А.Б., Рыбин Р.В.</v>
          </cell>
        </row>
        <row r="7">
          <cell r="C7" t="str">
            <v>Мальгин Иван Сергеевич</v>
          </cell>
          <cell r="D7" t="str">
            <v>06.11.2004 3сп</v>
          </cell>
          <cell r="E7" t="str">
            <v>УФО</v>
          </cell>
          <cell r="F7" t="str">
            <v>Свердловская, Ирбит, ДЮСШ</v>
          </cell>
          <cell r="H7" t="str">
            <v>Двинских Д.А., Бердников Ф.В.</v>
          </cell>
        </row>
        <row r="8">
          <cell r="C8" t="str">
            <v>Абдурахманов Али Джахонгирович</v>
          </cell>
          <cell r="D8" t="str">
            <v>06.03.2005 1ю</v>
          </cell>
          <cell r="E8" t="str">
            <v>УФО</v>
          </cell>
          <cell r="F8" t="str">
            <v>ХМАО-Югра,  г.Лангепас</v>
          </cell>
          <cell r="H8" t="str">
            <v>Саргсян А.Г., Аксенова Т.А.</v>
          </cell>
        </row>
        <row r="9">
          <cell r="C9" t="str">
            <v>Нургазин Эдуард Русланович</v>
          </cell>
          <cell r="D9" t="str">
            <v>23.06.2003 2ю</v>
          </cell>
          <cell r="E9" t="str">
            <v>УФО</v>
          </cell>
          <cell r="F9" t="str">
            <v>Курганская, г. Куртамыш, СШОР №1</v>
          </cell>
          <cell r="H9" t="str">
            <v>Пирогов И.Ю.</v>
          </cell>
        </row>
        <row r="10">
          <cell r="C10" t="str">
            <v>Саругланов Данил Алискерович</v>
          </cell>
          <cell r="D10" t="str">
            <v>16.02.2004 1ю</v>
          </cell>
          <cell r="E10" t="str">
            <v>УФО</v>
          </cell>
          <cell r="F10" t="str">
            <v>ХМАО-Югра,  г.Нижневартовск</v>
          </cell>
          <cell r="H10" t="str">
            <v>Горшков И.В.</v>
          </cell>
        </row>
        <row r="11">
          <cell r="C11" t="str">
            <v>Николаев Дмитрий Андреевич</v>
          </cell>
          <cell r="D11" t="str">
            <v>02.07.2003 1сп</v>
          </cell>
          <cell r="E11" t="str">
            <v>УФО</v>
          </cell>
          <cell r="F11" t="str">
            <v>Свердловская, Ачит, ДЮСШ</v>
          </cell>
          <cell r="H11" t="str">
            <v>Минниахметов А.С.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Ишинтаев Вадим Юрьевич</v>
          </cell>
          <cell r="D6" t="str">
            <v>01.10.2004 1ю</v>
          </cell>
          <cell r="E6" t="str">
            <v>УФО</v>
          </cell>
          <cell r="F6" t="str">
            <v>Челябинская, г. Чебаркуль</v>
          </cell>
          <cell r="H6" t="str">
            <v>Шальков А.Н.</v>
          </cell>
        </row>
        <row r="7">
          <cell r="C7" t="str">
            <v>Романенко Вадим Сергеевич</v>
          </cell>
          <cell r="D7" t="str">
            <v>11.04.2004 1сп</v>
          </cell>
          <cell r="E7" t="str">
            <v>УФО</v>
          </cell>
          <cell r="F7" t="str">
            <v>Свердловская, Ирбит, СК "Маяк"</v>
          </cell>
          <cell r="H7" t="str">
            <v>Свяжин В.В.</v>
          </cell>
        </row>
        <row r="8">
          <cell r="C8" t="str">
            <v>Лаба Павел Сергеевич</v>
          </cell>
          <cell r="D8" t="str">
            <v>14.03.2003 1ю</v>
          </cell>
          <cell r="E8" t="str">
            <v>УФО</v>
          </cell>
          <cell r="F8" t="str">
            <v>Челябинская, п. Увельский</v>
          </cell>
          <cell r="H8" t="str">
            <v>Абдурахманов И.А., Симонов В.С.</v>
          </cell>
        </row>
        <row r="9">
          <cell r="C9" t="str">
            <v>Давыдов Дмитрий Алексеевич</v>
          </cell>
          <cell r="D9" t="str">
            <v>02.11.2003 1сп</v>
          </cell>
          <cell r="E9" t="str">
            <v>УФО</v>
          </cell>
          <cell r="F9" t="str">
            <v>Свердловская, Ирбит, СК "Маяк"</v>
          </cell>
          <cell r="H9" t="str">
            <v>Свяжин В.В.</v>
          </cell>
        </row>
        <row r="10">
          <cell r="C10" t="str">
            <v>Тарасов Иван Юрьевич</v>
          </cell>
          <cell r="D10" t="str">
            <v>21.08.2004 3сп</v>
          </cell>
          <cell r="E10" t="str">
            <v>УФО</v>
          </cell>
          <cell r="F10" t="str">
            <v>ХМАО-Югра,  г.Сургут</v>
          </cell>
          <cell r="H10" t="str">
            <v>Головко В.И., Карзакова О.Г., Кунакузин Е.А.</v>
          </cell>
        </row>
        <row r="11">
          <cell r="C11" t="str">
            <v>Карнаухов Илья Евгеньевич</v>
          </cell>
          <cell r="D11" t="str">
            <v>15.12.2004 2сп</v>
          </cell>
          <cell r="E11" t="str">
            <v>УФО</v>
          </cell>
          <cell r="F11" t="str">
            <v>Свердловская, В. Пышма, СШ "Лидер"</v>
          </cell>
          <cell r="H11" t="str">
            <v>Толмачев А.П.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Рагозин Егор Андреевич</v>
          </cell>
          <cell r="D6" t="str">
            <v>05.07.2003 кмс</v>
          </cell>
          <cell r="E6" t="str">
            <v>УФО</v>
          </cell>
          <cell r="F6" t="str">
            <v>Свердловская, Н. Тагил, СШ "Тагилстрой"</v>
          </cell>
          <cell r="H6" t="str">
            <v>Матвеев С.В., Гориславский И.А.</v>
          </cell>
        </row>
        <row r="7">
          <cell r="C7" t="str">
            <v>Быков Арсений Владимирович</v>
          </cell>
          <cell r="D7" t="str">
            <v>16.07.2003 2сп</v>
          </cell>
          <cell r="E7" t="str">
            <v>УФО</v>
          </cell>
          <cell r="F7" t="str">
            <v>Свердловская, Ирбит, ДЮСШ</v>
          </cell>
          <cell r="H7" t="str">
            <v>Дьяков А.П., Фефелов Ю.А.</v>
          </cell>
        </row>
        <row r="8">
          <cell r="C8" t="str">
            <v>Кирпиченко Денис Сергеевич</v>
          </cell>
          <cell r="D8" t="str">
            <v>22.07.2003 1ю</v>
          </cell>
          <cell r="E8" t="str">
            <v>УФО</v>
          </cell>
          <cell r="F8" t="str">
            <v>Челябинская, п. Увельский</v>
          </cell>
          <cell r="H8" t="str">
            <v>Абдурахманов И.А., Симонов В.С.</v>
          </cell>
        </row>
        <row r="9">
          <cell r="C9" t="str">
            <v>Горинов Вадим Сергеевич</v>
          </cell>
          <cell r="D9" t="str">
            <v>04.08.2003 3сп</v>
          </cell>
          <cell r="E9" t="str">
            <v>УФО</v>
          </cell>
          <cell r="F9" t="str">
            <v>ХМАО-Югра,  г.Нижневартовск</v>
          </cell>
          <cell r="H9" t="str">
            <v>Калачей А.Ю.</v>
          </cell>
        </row>
        <row r="10">
          <cell r="C10" t="str">
            <v>Галимов Элман Раифович</v>
          </cell>
          <cell r="D10" t="str">
            <v>18.02.2004 1ю.</v>
          </cell>
          <cell r="E10" t="str">
            <v>УФО</v>
          </cell>
          <cell r="F10" t="str">
            <v>ХМАО-Югра,  г.Радужный</v>
          </cell>
          <cell r="H10" t="str">
            <v>Закарьяев А.Ф.</v>
          </cell>
        </row>
        <row r="11">
          <cell r="C11" t="str">
            <v>Майбородов Кирилл Александрович</v>
          </cell>
          <cell r="D11" t="str">
            <v>01.12.2004 кмс</v>
          </cell>
          <cell r="E11" t="str">
            <v>УФО</v>
          </cell>
          <cell r="F11" t="str">
            <v>Свердловская, Н. Тагил, СШ "Тагилстрой"</v>
          </cell>
          <cell r="H11" t="str">
            <v>Пляшкун Н.В.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Петрунин Данил Александрович</v>
          </cell>
          <cell r="D6" t="str">
            <v>25.07.2003 1сп</v>
          </cell>
          <cell r="E6" t="str">
            <v>УФО</v>
          </cell>
          <cell r="F6" t="str">
            <v>Свердловская, Екатеринбург, ДЮСШ</v>
          </cell>
          <cell r="H6" t="str">
            <v>Юсупов А.Б., Рыбин Р.В.</v>
          </cell>
        </row>
        <row r="7">
          <cell r="C7" t="str">
            <v>Киселев Данил Дмитриевич</v>
          </cell>
          <cell r="D7" t="str">
            <v>08.05.2003 1сп</v>
          </cell>
          <cell r="E7" t="str">
            <v>УФО</v>
          </cell>
          <cell r="F7" t="str">
            <v>Свердловская, Ирбит, ДЮСШ</v>
          </cell>
          <cell r="H7" t="str">
            <v>Двинских Д.А., Бердников Ф.В.</v>
          </cell>
        </row>
        <row r="8">
          <cell r="C8" t="str">
            <v>Суслонов Евгений Александрович</v>
          </cell>
          <cell r="D8" t="str">
            <v>17.06.2003 1сп</v>
          </cell>
          <cell r="E8" t="str">
            <v>УФО</v>
          </cell>
          <cell r="F8" t="str">
            <v>Свердловская, Екатеринбург, СШОР</v>
          </cell>
          <cell r="H8" t="str">
            <v>Макуха А.Н.</v>
          </cell>
        </row>
        <row r="9">
          <cell r="C9" t="str">
            <v>Казаков Евгений Вадимович</v>
          </cell>
          <cell r="D9" t="str">
            <v>01.09.2004 2сп</v>
          </cell>
          <cell r="E9" t="str">
            <v>УФО</v>
          </cell>
          <cell r="F9" t="str">
            <v>Свердловская, С. Лог, ДЮСШ</v>
          </cell>
          <cell r="H9" t="str">
            <v>Малых К.В.</v>
          </cell>
        </row>
        <row r="10">
          <cell r="C10" t="str">
            <v>Акимов Антон Алексеевич</v>
          </cell>
          <cell r="D10" t="str">
            <v>24.02.2003 1ю</v>
          </cell>
          <cell r="E10" t="str">
            <v>УФО</v>
          </cell>
          <cell r="F10" t="str">
            <v>Челябинская, п. Увельский</v>
          </cell>
          <cell r="H10" t="str">
            <v>Абдурахманов И.А., Симонов В.С.</v>
          </cell>
        </row>
        <row r="11">
          <cell r="C11" t="str">
            <v>Решетников Ярослав Олегович</v>
          </cell>
          <cell r="D11" t="str">
            <v>06.11.2004 2ю</v>
          </cell>
          <cell r="E11" t="str">
            <v>УФО</v>
          </cell>
          <cell r="F11" t="str">
            <v>Курганская, Юргамыш, ДЮСШ</v>
          </cell>
          <cell r="H11" t="str">
            <v>Кинель С.В.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Ахмедов Гуммет Хикмет оглы</v>
          </cell>
          <cell r="D6" t="str">
            <v>24.09.2003 1сп</v>
          </cell>
          <cell r="E6" t="str">
            <v>УФО</v>
          </cell>
          <cell r="F6" t="str">
            <v>ХМАО-Югра,  г.Нижневартовск</v>
          </cell>
          <cell r="H6" t="str">
            <v>Воробьев В.В.</v>
          </cell>
        </row>
        <row r="7">
          <cell r="C7" t="str">
            <v>Николаев Михаил Алексеевич</v>
          </cell>
          <cell r="D7" t="str">
            <v>17.04.2003 кмс</v>
          </cell>
          <cell r="E7" t="str">
            <v>УФО</v>
          </cell>
          <cell r="F7" t="str">
            <v>Свердловская, Екатеринбург, СШОР</v>
          </cell>
          <cell r="H7" t="str">
            <v>Воронов В.В., Амбарцулян Б.Э.</v>
          </cell>
        </row>
        <row r="8">
          <cell r="C8" t="str">
            <v>Тесаев Давуд Сайтсалимович</v>
          </cell>
          <cell r="D8" t="str">
            <v>16.09.2004 2сп</v>
          </cell>
          <cell r="E8" t="str">
            <v>УФО</v>
          </cell>
          <cell r="F8" t="str">
            <v>ХМАО-Югра,  г.Когалым</v>
          </cell>
          <cell r="H8" t="str">
            <v>Хрусталев С.А., Месхорадзе М.З.</v>
          </cell>
        </row>
        <row r="9">
          <cell r="C9" t="str">
            <v>Боровинский Алексей Валерьевич</v>
          </cell>
          <cell r="D9" t="str">
            <v>14.07.2004 1ю</v>
          </cell>
          <cell r="E9" t="str">
            <v>УФО</v>
          </cell>
          <cell r="F9" t="str">
            <v>Свердловская, Екатеринбург, ВС</v>
          </cell>
          <cell r="H9" t="str">
            <v>Селянина О.В., Федосеев М.Е.</v>
          </cell>
        </row>
        <row r="10">
          <cell r="C10" t="str">
            <v>Манучев Хаджи-Мурад Нажмутдинович</v>
          </cell>
          <cell r="D10" t="str">
            <v>16.05.2003 1сп</v>
          </cell>
          <cell r="E10" t="str">
            <v>УФО</v>
          </cell>
          <cell r="F10" t="str">
            <v>ХМАО-Югра, г.Радужный</v>
          </cell>
          <cell r="H10" t="str">
            <v>Закарьяев А.Ф.</v>
          </cell>
        </row>
        <row r="11">
          <cell r="C11" t="str">
            <v>Князев Егор Андреевич</v>
          </cell>
          <cell r="D11" t="str">
            <v>19.03.2005 1ю</v>
          </cell>
          <cell r="E11" t="str">
            <v>УФО</v>
          </cell>
          <cell r="F11" t="str">
            <v>Челябинская, п. Увельский</v>
          </cell>
          <cell r="H11" t="str">
            <v>Абдурахманов И.А., Симонов В.С.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Савин Георгий Дмитриевич</v>
          </cell>
          <cell r="D6" t="str">
            <v>19.11.2003 КМС</v>
          </cell>
          <cell r="E6" t="str">
            <v>УФО</v>
          </cell>
          <cell r="F6" t="str">
            <v>Свердловская, Н. Тагил, СШ "Тагилстрой"</v>
          </cell>
          <cell r="H6" t="str">
            <v>Пляшкун Н.В.</v>
          </cell>
        </row>
        <row r="7">
          <cell r="C7" t="str">
            <v>Григорьев Иван Алексеевич</v>
          </cell>
          <cell r="D7" t="str">
            <v>03.08.2003 1сп</v>
          </cell>
          <cell r="E7" t="str">
            <v>УФО</v>
          </cell>
          <cell r="F7" t="str">
            <v>Свердловская, С. Лог, ДЮСШ</v>
          </cell>
          <cell r="H7" t="str">
            <v>Бекетов В.В.</v>
          </cell>
        </row>
        <row r="8">
          <cell r="C8" t="str">
            <v>Фефелов Матвей Юрьевич</v>
          </cell>
          <cell r="D8" t="str">
            <v>24.06.2003 1сп</v>
          </cell>
          <cell r="E8" t="str">
            <v>УФО</v>
          </cell>
          <cell r="F8" t="str">
            <v>Свердловская, Ирбит, ДЮСШ</v>
          </cell>
          <cell r="H8" t="str">
            <v>Фефелов Ю.А.</v>
          </cell>
        </row>
        <row r="9">
          <cell r="C9" t="str">
            <v>Сарваров Тимур Рустамович</v>
          </cell>
          <cell r="D9" t="str">
            <v>28.06.2003 1сп</v>
          </cell>
          <cell r="E9" t="str">
            <v>УФО</v>
          </cell>
          <cell r="F9" t="str">
            <v>ХМАО-Югра,  г.Когалым</v>
          </cell>
          <cell r="H9" t="str">
            <v>Хрусталев С.А., Месхорадзе М.З.</v>
          </cell>
        </row>
        <row r="10">
          <cell r="C10" t="str">
            <v>Лихачев Данил Евгеньевич</v>
          </cell>
          <cell r="D10" t="str">
            <v>09.04.2003 1ю</v>
          </cell>
          <cell r="E10" t="str">
            <v>УФО</v>
          </cell>
          <cell r="F10" t="str">
            <v>Свердловская, Екатеринбург, СШОР</v>
          </cell>
          <cell r="H10" t="str">
            <v>Селянина О.В., Федосеев М.Е.</v>
          </cell>
        </row>
        <row r="11">
          <cell r="C11" t="str">
            <v>Грибов Михаил Константинович</v>
          </cell>
          <cell r="D11" t="str">
            <v>05.03.2004 1ю</v>
          </cell>
          <cell r="E11" t="str">
            <v>УФО</v>
          </cell>
          <cell r="F11" t="str">
            <v>Челябинская, г. Челябинск</v>
          </cell>
          <cell r="H11" t="str">
            <v>Новикова Н.В.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Зорин Никита Васильевич</v>
          </cell>
          <cell r="D6" t="str">
            <v>14.02.2003 КМС</v>
          </cell>
          <cell r="E6" t="str">
            <v>УФО</v>
          </cell>
          <cell r="F6" t="str">
            <v>Свердловская, Екатеринбург, СШОР</v>
          </cell>
          <cell r="H6" t="str">
            <v>Плотников А.В.</v>
          </cell>
        </row>
        <row r="7">
          <cell r="C7" t="str">
            <v>Иванов Данил Сергеевич</v>
          </cell>
          <cell r="D7" t="str">
            <v>10.01.2003 КМС</v>
          </cell>
          <cell r="E7" t="str">
            <v>УФО</v>
          </cell>
          <cell r="F7" t="str">
            <v>Курганская, г.Курган, ДЮСШ №4"</v>
          </cell>
          <cell r="H7" t="str">
            <v>Осипов В.Ю.
Печерских В.И.</v>
          </cell>
        </row>
        <row r="8">
          <cell r="C8" t="str">
            <v>Козырин Матвей Андреевич</v>
          </cell>
          <cell r="D8" t="str">
            <v>10.10.2003 1ю</v>
          </cell>
          <cell r="E8" t="str">
            <v>УФО</v>
          </cell>
          <cell r="F8" t="str">
            <v>Свердловская, Екатеринбург, ВС</v>
          </cell>
          <cell r="H8" t="str">
            <v>Селянина О.В., Федосеев М.Е.</v>
          </cell>
        </row>
        <row r="9">
          <cell r="C9" t="str">
            <v>Амбурцев Андрей Сергеевич</v>
          </cell>
          <cell r="D9" t="str">
            <v>25.01.2003 1ю</v>
          </cell>
          <cell r="E9" t="str">
            <v>УФО</v>
          </cell>
          <cell r="F9" t="str">
            <v>Курганская, г. Куртамыш, СШОР №1</v>
          </cell>
          <cell r="H9" t="str">
            <v>Пирогов И.Ю.</v>
          </cell>
        </row>
        <row r="10">
          <cell r="C10" t="str">
            <v xml:space="preserve">Беляев Кирилл Геннадьевич </v>
          </cell>
          <cell r="D10" t="str">
            <v>23.03.2004  2ю</v>
          </cell>
          <cell r="E10" t="str">
            <v>УФО</v>
          </cell>
          <cell r="F10" t="str">
            <v>Тюменская, Тюмень</v>
          </cell>
          <cell r="H10" t="str">
            <v xml:space="preserve">Соснин А.Б. </v>
          </cell>
        </row>
        <row r="11">
          <cell r="C11" t="str">
            <v>Лукманов Андрей Линарович</v>
          </cell>
          <cell r="D11" t="str">
            <v>22.10.2004 3сп</v>
          </cell>
          <cell r="E11" t="str">
            <v>УФО</v>
          </cell>
          <cell r="F11" t="str">
            <v>ХМАО-Югра,  гп.Междуреченский</v>
          </cell>
          <cell r="H11" t="str">
            <v>Соколов А.Н.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55" zoomScaleNormal="100" workbookViewId="0">
      <selection activeCell="K21" sqref="K21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hidden="1" customWidth="1"/>
    <col min="8" max="8" width="22.42578125" customWidth="1"/>
    <col min="9" max="9" width="9.5703125" customWidth="1"/>
  </cols>
  <sheetData>
    <row r="1" spans="1:10" ht="21" customHeight="1">
      <c r="A1" s="118" t="s">
        <v>7</v>
      </c>
      <c r="B1" s="118"/>
      <c r="C1" s="118"/>
      <c r="D1" s="118"/>
      <c r="E1" s="118"/>
      <c r="F1" s="118"/>
      <c r="G1" s="118"/>
      <c r="H1" s="118"/>
      <c r="I1" s="118"/>
    </row>
    <row r="2" spans="1:10" ht="17.25" customHeight="1">
      <c r="A2" s="104" t="s">
        <v>26</v>
      </c>
      <c r="B2" s="104"/>
      <c r="C2" s="104"/>
      <c r="D2" s="104"/>
      <c r="E2" s="104"/>
      <c r="F2" s="104"/>
      <c r="G2" s="104"/>
      <c r="H2" s="104"/>
      <c r="I2" s="104"/>
    </row>
    <row r="3" spans="1:10" ht="21" customHeight="1">
      <c r="A3" s="119" t="str">
        <f>[1]реквизиты!$A$2</f>
        <v>Первенство Уральского Федерального округа по самбо среди юношей и девушек 2003-2004 г.р.</v>
      </c>
      <c r="B3" s="119"/>
      <c r="C3" s="119"/>
      <c r="D3" s="119"/>
      <c r="E3" s="119"/>
      <c r="F3" s="119"/>
      <c r="G3" s="119"/>
      <c r="H3" s="119"/>
      <c r="I3" s="119"/>
    </row>
    <row r="4" spans="1:10" ht="16.5" customHeight="1" thickBot="1">
      <c r="A4" s="104" t="str">
        <f>[1]реквизиты!$A$3</f>
        <v>28-31 марта 2019г.                                              г.Курган</v>
      </c>
      <c r="B4" s="104"/>
      <c r="C4" s="104"/>
      <c r="D4" s="104"/>
      <c r="E4" s="104"/>
      <c r="F4" s="104"/>
      <c r="G4" s="104"/>
      <c r="H4" s="104"/>
      <c r="I4" s="104"/>
    </row>
    <row r="5" spans="1:10" ht="3.75" hidden="1" customHeight="1" thickBot="1">
      <c r="A5" s="104"/>
      <c r="B5" s="104"/>
      <c r="C5" s="104"/>
      <c r="D5" s="104"/>
      <c r="E5" s="104"/>
      <c r="F5" s="104"/>
      <c r="G5" s="104"/>
      <c r="H5" s="104"/>
      <c r="I5" s="104"/>
    </row>
    <row r="6" spans="1:10" ht="11.1" customHeight="1">
      <c r="B6" s="115" t="s">
        <v>0</v>
      </c>
      <c r="C6" s="107" t="s">
        <v>1</v>
      </c>
      <c r="D6" s="107" t="s">
        <v>2</v>
      </c>
      <c r="E6" s="107" t="s">
        <v>15</v>
      </c>
      <c r="F6" s="107" t="s">
        <v>16</v>
      </c>
      <c r="G6" s="105"/>
      <c r="H6" s="120" t="s">
        <v>3</v>
      </c>
      <c r="I6" s="122"/>
    </row>
    <row r="7" spans="1:10" ht="13.5" customHeight="1" thickBot="1">
      <c r="B7" s="116"/>
      <c r="C7" s="108"/>
      <c r="D7" s="108"/>
      <c r="E7" s="108"/>
      <c r="F7" s="108"/>
      <c r="G7" s="106"/>
      <c r="H7" s="121"/>
      <c r="I7" s="122"/>
    </row>
    <row r="8" spans="1:10" ht="23.1" customHeight="1" thickBot="1">
      <c r="A8" s="109" t="s">
        <v>27</v>
      </c>
      <c r="B8" s="52" t="s">
        <v>4</v>
      </c>
      <c r="C8" s="66" t="str">
        <f>[2]ит.пр!C6</f>
        <v xml:space="preserve">Хрупало Данил Алексеевич </v>
      </c>
      <c r="D8" s="47" t="str">
        <f>[2]ит.пр!D6</f>
        <v>31.03.2005 1ю</v>
      </c>
      <c r="E8" s="47" t="str">
        <f>[2]ит.пр!E6</f>
        <v>УФО</v>
      </c>
      <c r="F8" s="47" t="str">
        <f>[2]ит.пр!F6</f>
        <v>Челябинская, п. Увельский</v>
      </c>
      <c r="G8" s="47"/>
      <c r="H8" s="48" t="str">
        <f>[2]ит.пр!H6</f>
        <v>Абдурахманов И.А., Симонов В.С.</v>
      </c>
      <c r="I8" s="123"/>
      <c r="J8" s="103"/>
    </row>
    <row r="9" spans="1:10" ht="23.1" customHeight="1" thickBot="1">
      <c r="A9" s="110"/>
      <c r="B9" s="53" t="s">
        <v>5</v>
      </c>
      <c r="C9" s="66" t="str">
        <f>[2]ит.пр!C7</f>
        <v>Трапезников Павел Сергеевич</v>
      </c>
      <c r="D9" s="47" t="str">
        <f>[2]ит.пр!D7</f>
        <v xml:space="preserve"> 26.04.2003 2сп</v>
      </c>
      <c r="E9" s="47" t="str">
        <f>[2]ит.пр!E7</f>
        <v>УФО</v>
      </c>
      <c r="F9" s="47" t="str">
        <f>[2]ит.пр!F7</f>
        <v>Свердловская, В. Пышма, СШ "Лидер"</v>
      </c>
      <c r="G9" s="46"/>
      <c r="H9" s="48" t="str">
        <f>[2]ит.пр!H7</f>
        <v>Задорин С.В.</v>
      </c>
      <c r="I9" s="123"/>
      <c r="J9" s="103"/>
    </row>
    <row r="10" spans="1:10" ht="23.1" customHeight="1" thickBot="1">
      <c r="A10" s="110"/>
      <c r="B10" s="54" t="s">
        <v>6</v>
      </c>
      <c r="C10" s="66" t="str">
        <f>[2]ит.пр!C8</f>
        <v>Коптяев Георгий Петрович</v>
      </c>
      <c r="D10" s="47" t="str">
        <f>[2]ит.пр!D8</f>
        <v>25.03.2003 2сп</v>
      </c>
      <c r="E10" s="47" t="str">
        <f>[2]ит.пр!E8</f>
        <v>УФО</v>
      </c>
      <c r="F10" s="47" t="str">
        <f>[2]ит.пр!F8</f>
        <v>Свердловская, С. Лог, ДЮСШ</v>
      </c>
      <c r="G10" s="46"/>
      <c r="H10" s="48" t="str">
        <f>[2]ит.пр!H8</f>
        <v>Бекетов В.В.</v>
      </c>
      <c r="I10" s="123"/>
      <c r="J10" s="103"/>
    </row>
    <row r="11" spans="1:10" ht="23.1" customHeight="1" thickBot="1">
      <c r="A11" s="110"/>
      <c r="B11" s="55" t="s">
        <v>6</v>
      </c>
      <c r="C11" s="66" t="str">
        <f>[2]ит.пр!C9</f>
        <v>Асланов Магамед Фаиг оглы</v>
      </c>
      <c r="D11" s="47" t="str">
        <f>[2]ит.пр!D9</f>
        <v>12.07.2004 1ю</v>
      </c>
      <c r="E11" s="47" t="str">
        <f>[2]ит.пр!E9</f>
        <v>УФО</v>
      </c>
      <c r="F11" s="47" t="str">
        <f>[2]ит.пр!F9</f>
        <v>ХМАО-Югра,  г.Лангепас</v>
      </c>
      <c r="G11" s="46"/>
      <c r="H11" s="48" t="str">
        <f>[2]ит.пр!H9</f>
        <v>Саргсян А.Г., Аксенова Т.А.</v>
      </c>
      <c r="I11" s="123"/>
      <c r="J11" s="103"/>
    </row>
    <row r="12" spans="1:10" ht="23.1" customHeight="1" thickBot="1">
      <c r="A12" s="110"/>
      <c r="B12" s="55" t="s">
        <v>12</v>
      </c>
      <c r="C12" s="66" t="str">
        <f>[2]ит.пр!C10</f>
        <v>Сильченко Григорий Константинович</v>
      </c>
      <c r="D12" s="47" t="str">
        <f>[2]ит.пр!D10</f>
        <v>20.09.2004 1ю</v>
      </c>
      <c r="E12" s="47" t="str">
        <f>[2]ит.пр!E10</f>
        <v>УФО</v>
      </c>
      <c r="F12" s="47" t="str">
        <f>[2]ит.пр!F10</f>
        <v>Челябинская, г. Чебаркуль</v>
      </c>
      <c r="G12" s="46"/>
      <c r="H12" s="48" t="str">
        <f>[2]ит.пр!H10</f>
        <v>Шальков А.Н.</v>
      </c>
      <c r="I12" s="117"/>
      <c r="J12" s="103"/>
    </row>
    <row r="13" spans="1:10" ht="23.1" customHeight="1" thickBot="1">
      <c r="A13" s="111"/>
      <c r="B13" s="56" t="s">
        <v>13</v>
      </c>
      <c r="C13" s="66" t="str">
        <f>[2]ит.пр!C11</f>
        <v>Александров Алексей Александрович</v>
      </c>
      <c r="D13" s="47" t="str">
        <f>[2]ит.пр!D11</f>
        <v>20.11.2004 1ю</v>
      </c>
      <c r="E13" s="47" t="str">
        <f>[2]ит.пр!E11</f>
        <v>УФО</v>
      </c>
      <c r="F13" s="47" t="str">
        <f>[2]ит.пр!F11</f>
        <v>Свердловская, г. Сысерть, ДЮСШ</v>
      </c>
      <c r="G13" s="50"/>
      <c r="H13" s="48" t="str">
        <f>[2]ит.пр!H11</f>
        <v>Демидов И.В., Тимерханов А.А.</v>
      </c>
      <c r="I13" s="117"/>
      <c r="J13" s="103"/>
    </row>
    <row r="14" spans="1:10" ht="10.5" customHeight="1" thickBot="1">
      <c r="B14" s="8"/>
      <c r="C14" s="9"/>
      <c r="D14" s="9"/>
      <c r="E14" s="25"/>
      <c r="F14" s="9"/>
      <c r="G14" s="57"/>
      <c r="H14" s="9"/>
      <c r="I14" s="14"/>
      <c r="J14" s="103"/>
    </row>
    <row r="15" spans="1:10" ht="23.1" customHeight="1" thickBot="1">
      <c r="A15" s="109" t="s">
        <v>28</v>
      </c>
      <c r="B15" s="62" t="s">
        <v>4</v>
      </c>
      <c r="C15" s="66" t="str">
        <f>[3]ит.пр!C6</f>
        <v>Степанов Дмитрий Леонидович</v>
      </c>
      <c r="D15" s="47" t="str">
        <f>[3]ит.пр!D6</f>
        <v>17.08.2004 1сп</v>
      </c>
      <c r="E15" s="47" t="str">
        <f>[3]ит.пр!E6</f>
        <v>УФО</v>
      </c>
      <c r="F15" s="47" t="str">
        <f>[3]ит.пр!F6</f>
        <v>Свердловская, Екатеринбург, ДЮСШ</v>
      </c>
      <c r="G15" s="47"/>
      <c r="H15" s="48" t="str">
        <f>[3]ит.пр!H6</f>
        <v>Юсупов А.Б., Рыбин Р.В.</v>
      </c>
      <c r="I15" s="14"/>
      <c r="J15" s="103"/>
    </row>
    <row r="16" spans="1:10" ht="23.1" customHeight="1" thickBot="1">
      <c r="A16" s="110"/>
      <c r="B16" s="54" t="s">
        <v>5</v>
      </c>
      <c r="C16" s="66" t="str">
        <f>[3]ит.пр!C7</f>
        <v>Мальгин Иван Сергеевич</v>
      </c>
      <c r="D16" s="47" t="str">
        <f>[3]ит.пр!D7</f>
        <v>06.11.2004 3сп</v>
      </c>
      <c r="E16" s="47" t="str">
        <f>[3]ит.пр!E7</f>
        <v>УФО</v>
      </c>
      <c r="F16" s="47" t="str">
        <f>[3]ит.пр!F7</f>
        <v>Свердловская, Ирбит, ДЮСШ</v>
      </c>
      <c r="G16" s="46"/>
      <c r="H16" s="48" t="str">
        <f>[3]ит.пр!H7</f>
        <v>Двинских Д.А., Бердников Ф.В.</v>
      </c>
      <c r="I16" s="14"/>
    </row>
    <row r="17" spans="1:16" ht="23.1" customHeight="1" thickBot="1">
      <c r="A17" s="110"/>
      <c r="B17" s="54" t="s">
        <v>6</v>
      </c>
      <c r="C17" s="66" t="str">
        <f>[3]ит.пр!C8</f>
        <v>Абдурахманов Али Джахонгирович</v>
      </c>
      <c r="D17" s="47" t="str">
        <f>[3]ит.пр!D8</f>
        <v>06.03.2005 1ю</v>
      </c>
      <c r="E17" s="47" t="str">
        <f>[3]ит.пр!E8</f>
        <v>УФО</v>
      </c>
      <c r="F17" s="47" t="str">
        <f>[3]ит.пр!F8</f>
        <v>ХМАО-Югра,  г.Лангепас</v>
      </c>
      <c r="G17" s="46"/>
      <c r="H17" s="48" t="str">
        <f>[3]ит.пр!H8</f>
        <v>Саргсян А.Г., Аксенова Т.А.</v>
      </c>
      <c r="I17" s="14"/>
    </row>
    <row r="18" spans="1:16" ht="23.1" customHeight="1" thickBot="1">
      <c r="A18" s="110"/>
      <c r="B18" s="54" t="s">
        <v>6</v>
      </c>
      <c r="C18" s="66" t="str">
        <f>[3]ит.пр!C9</f>
        <v>Нургазин Эдуард Русланович</v>
      </c>
      <c r="D18" s="47" t="str">
        <f>[3]ит.пр!D9</f>
        <v>23.06.2003 2ю</v>
      </c>
      <c r="E18" s="47" t="str">
        <f>[3]ит.пр!E9</f>
        <v>УФО</v>
      </c>
      <c r="F18" s="47" t="str">
        <f>[3]ит.пр!F9</f>
        <v>Курганская, г. Куртамыш, СШОР №1</v>
      </c>
      <c r="G18" s="46"/>
      <c r="H18" s="48" t="str">
        <f>[3]ит.пр!H9</f>
        <v>Пирогов И.Ю.</v>
      </c>
      <c r="I18" s="117"/>
    </row>
    <row r="19" spans="1:16" ht="23.1" customHeight="1" thickBot="1">
      <c r="A19" s="110"/>
      <c r="B19" s="54" t="s">
        <v>12</v>
      </c>
      <c r="C19" s="66" t="str">
        <f>[3]ит.пр!C10</f>
        <v>Саругланов Данил Алискерович</v>
      </c>
      <c r="D19" s="47" t="str">
        <f>[3]ит.пр!D10</f>
        <v>16.02.2004 1ю</v>
      </c>
      <c r="E19" s="47" t="str">
        <f>[3]ит.пр!E10</f>
        <v>УФО</v>
      </c>
      <c r="F19" s="47" t="str">
        <f>[3]ит.пр!F10</f>
        <v>ХМАО-Югра,  г.Нижневартовск</v>
      </c>
      <c r="G19" s="46"/>
      <c r="H19" s="48" t="str">
        <f>[3]ит.пр!H10</f>
        <v>Горшков И.В.</v>
      </c>
      <c r="I19" s="117"/>
    </row>
    <row r="20" spans="1:16" ht="23.1" customHeight="1" thickBot="1">
      <c r="A20" s="111"/>
      <c r="B20" s="56" t="s">
        <v>13</v>
      </c>
      <c r="C20" s="66" t="str">
        <f>[3]ит.пр!C11</f>
        <v>Николаев Дмитрий Андреевич</v>
      </c>
      <c r="D20" s="47" t="str">
        <f>[3]ит.пр!D11</f>
        <v>02.07.2003 1сп</v>
      </c>
      <c r="E20" s="47" t="str">
        <f>[3]ит.пр!E11</f>
        <v>УФО</v>
      </c>
      <c r="F20" s="47" t="str">
        <f>[3]ит.пр!F11</f>
        <v>Свердловская, Ачит, ДЮСШ</v>
      </c>
      <c r="G20" s="50"/>
      <c r="H20" s="48" t="str">
        <f>[3]ит.пр!H11</f>
        <v>Минниахметов А.С.</v>
      </c>
      <c r="I20" s="11"/>
    </row>
    <row r="21" spans="1:16" ht="10.5" customHeight="1" thickBot="1">
      <c r="B21" s="13"/>
      <c r="C21" s="9"/>
      <c r="D21" s="9"/>
      <c r="E21" s="25"/>
      <c r="F21" s="9"/>
      <c r="G21" s="9"/>
      <c r="H21" s="9"/>
      <c r="I21" s="31"/>
      <c r="J21" s="32"/>
    </row>
    <row r="22" spans="1:16" ht="23.1" customHeight="1" thickBot="1">
      <c r="A22" s="109" t="s">
        <v>29</v>
      </c>
      <c r="B22" s="62" t="s">
        <v>4</v>
      </c>
      <c r="C22" s="66" t="str">
        <f>[4]ит.пр!C6</f>
        <v>Ишинтаев Вадим Юрьевич</v>
      </c>
      <c r="D22" s="47" t="str">
        <f>[4]ит.пр!D6</f>
        <v>01.10.2004 1ю</v>
      </c>
      <c r="E22" s="47" t="str">
        <f>[4]ит.пр!E6</f>
        <v>УФО</v>
      </c>
      <c r="F22" s="47" t="str">
        <f>[4]ит.пр!F6</f>
        <v>Челябинская, г. Чебаркуль</v>
      </c>
      <c r="G22" s="47"/>
      <c r="H22" s="48" t="str">
        <f>[4]ит.пр!H6</f>
        <v>Шальков А.Н.</v>
      </c>
      <c r="I22" s="31"/>
      <c r="J22" s="32"/>
    </row>
    <row r="23" spans="1:16" ht="23.1" customHeight="1" thickBot="1">
      <c r="A23" s="110"/>
      <c r="B23" s="54" t="s">
        <v>5</v>
      </c>
      <c r="C23" s="66" t="str">
        <f>[4]ит.пр!C7</f>
        <v>Романенко Вадим Сергеевич</v>
      </c>
      <c r="D23" s="47" t="str">
        <f>[4]ит.пр!D7</f>
        <v>11.04.2004 1сп</v>
      </c>
      <c r="E23" s="47" t="str">
        <f>[4]ит.пр!E7</f>
        <v>УФО</v>
      </c>
      <c r="F23" s="47" t="str">
        <f>[4]ит.пр!F7</f>
        <v>Свердловская, Ирбит, СК "Маяк"</v>
      </c>
      <c r="G23" s="46"/>
      <c r="H23" s="48" t="str">
        <f>[4]ит.пр!H7</f>
        <v>Свяжин В.В.</v>
      </c>
      <c r="I23" s="14"/>
      <c r="J23" s="32"/>
    </row>
    <row r="24" spans="1:16" ht="23.1" customHeight="1" thickBot="1">
      <c r="A24" s="110"/>
      <c r="B24" s="54" t="s">
        <v>6</v>
      </c>
      <c r="C24" s="66" t="str">
        <f>[4]ит.пр!C8</f>
        <v>Лаба Павел Сергеевич</v>
      </c>
      <c r="D24" s="47" t="str">
        <f>[4]ит.пр!D8</f>
        <v>14.03.2003 1ю</v>
      </c>
      <c r="E24" s="47" t="str">
        <f>[4]ит.пр!E8</f>
        <v>УФО</v>
      </c>
      <c r="F24" s="47" t="str">
        <f>[4]ит.пр!F8</f>
        <v>Челябинская, п. Увельский</v>
      </c>
      <c r="G24" s="46"/>
      <c r="H24" s="48" t="str">
        <f>[4]ит.пр!H8</f>
        <v>Абдурахманов И.А., Симонов В.С.</v>
      </c>
      <c r="I24" s="14"/>
      <c r="J24" s="32"/>
    </row>
    <row r="25" spans="1:16" ht="23.1" customHeight="1" thickBot="1">
      <c r="A25" s="110"/>
      <c r="B25" s="54" t="s">
        <v>6</v>
      </c>
      <c r="C25" s="66" t="str">
        <f>[4]ит.пр!C9</f>
        <v>Давыдов Дмитрий Алексеевич</v>
      </c>
      <c r="D25" s="47" t="str">
        <f>[4]ит.пр!D9</f>
        <v>02.11.2003 1сп</v>
      </c>
      <c r="E25" s="47" t="str">
        <f>[4]ит.пр!E9</f>
        <v>УФО</v>
      </c>
      <c r="F25" s="47" t="str">
        <f>[4]ит.пр!F9</f>
        <v>Свердловская, Ирбит, СК "Маяк"</v>
      </c>
      <c r="G25" s="46"/>
      <c r="H25" s="48" t="str">
        <f>[4]ит.пр!H9</f>
        <v>Свяжин В.В.</v>
      </c>
      <c r="I25" s="31"/>
    </row>
    <row r="26" spans="1:16" ht="23.1" customHeight="1" thickBot="1">
      <c r="A26" s="110"/>
      <c r="B26" s="54" t="s">
        <v>12</v>
      </c>
      <c r="C26" s="66" t="str">
        <f>[4]ит.пр!C10</f>
        <v>Тарасов Иван Юрьевич</v>
      </c>
      <c r="D26" s="47" t="str">
        <f>[4]ит.пр!D10</f>
        <v>21.08.2004 3сп</v>
      </c>
      <c r="E26" s="47" t="str">
        <f>[4]ит.пр!E10</f>
        <v>УФО</v>
      </c>
      <c r="F26" s="47" t="str">
        <f>[4]ит.пр!F10</f>
        <v>ХМАО-Югра,  г.Сургут</v>
      </c>
      <c r="G26" s="46"/>
      <c r="H26" s="48" t="str">
        <f>[4]ит.пр!H10</f>
        <v>Головко В.И., Карзакова О.Г., Кунакузин Е.А.</v>
      </c>
      <c r="I26" s="31"/>
      <c r="L26" s="17"/>
      <c r="M26" s="18"/>
      <c r="N26" s="17"/>
      <c r="O26" s="19"/>
      <c r="P26" s="33"/>
    </row>
    <row r="27" spans="1:16" ht="23.1" customHeight="1" thickBot="1">
      <c r="A27" s="111"/>
      <c r="B27" s="56" t="s">
        <v>13</v>
      </c>
      <c r="C27" s="66" t="str">
        <f>[4]ит.пр!C11</f>
        <v>Карнаухов Илья Евгеньевич</v>
      </c>
      <c r="D27" s="47" t="str">
        <f>[4]ит.пр!D11</f>
        <v>15.12.2004 2сп</v>
      </c>
      <c r="E27" s="47" t="str">
        <f>[4]ит.пр!E11</f>
        <v>УФО</v>
      </c>
      <c r="F27" s="47" t="str">
        <f>[4]ит.пр!F11</f>
        <v>Свердловская, В. Пышма, СШ "Лидер"</v>
      </c>
      <c r="G27" s="50"/>
      <c r="H27" s="48" t="str">
        <f>[4]ит.пр!H11</f>
        <v>Толмачев А.П.</v>
      </c>
      <c r="I27" s="11"/>
    </row>
    <row r="28" spans="1:16" ht="11.25" customHeight="1" thickBot="1">
      <c r="A28" s="30"/>
      <c r="B28" s="12"/>
      <c r="C28" s="15"/>
      <c r="D28" s="16"/>
      <c r="E28" s="16"/>
      <c r="F28" s="17"/>
      <c r="G28" s="9"/>
      <c r="H28" s="20"/>
      <c r="I28" s="31"/>
      <c r="J28" s="32"/>
    </row>
    <row r="29" spans="1:16" ht="23.1" customHeight="1">
      <c r="A29" s="109" t="s">
        <v>30</v>
      </c>
      <c r="B29" s="62" t="s">
        <v>4</v>
      </c>
      <c r="C29" s="66" t="str">
        <f>[5]ит.пр!C6</f>
        <v>Рагозин Егор Андреевич</v>
      </c>
      <c r="D29" s="47" t="str">
        <f>[5]ит.пр!D6</f>
        <v>05.07.2003 кмс</v>
      </c>
      <c r="E29" s="47" t="str">
        <f>[5]ит.пр!E6</f>
        <v>УФО</v>
      </c>
      <c r="F29" s="47" t="str">
        <f>[5]ит.пр!F6</f>
        <v>Свердловская, Н. Тагил, СШ "Тагилстрой"</v>
      </c>
      <c r="G29" s="47"/>
      <c r="H29" s="48" t="str">
        <f>[5]ит.пр!H6</f>
        <v>Матвеев С.В., Гориславский И.А.</v>
      </c>
      <c r="I29" s="31"/>
      <c r="J29" s="32"/>
    </row>
    <row r="30" spans="1:16" ht="23.1" customHeight="1">
      <c r="A30" s="110"/>
      <c r="B30" s="54" t="s">
        <v>5</v>
      </c>
      <c r="C30" s="67" t="str">
        <f>[5]ит.пр!C7</f>
        <v>Быков Арсений Владимирович</v>
      </c>
      <c r="D30" s="46" t="str">
        <f>[5]ит.пр!D7</f>
        <v>16.07.2003 2сп</v>
      </c>
      <c r="E30" s="46" t="str">
        <f>[5]ит.пр!E7</f>
        <v>УФО</v>
      </c>
      <c r="F30" s="46" t="str">
        <f>[5]ит.пр!F7</f>
        <v>Свердловская, Ирбит, ДЮСШ</v>
      </c>
      <c r="G30" s="46"/>
      <c r="H30" s="49" t="str">
        <f>[5]ит.пр!H7</f>
        <v>Дьяков А.П., Фефелов Ю.А.</v>
      </c>
      <c r="I30" s="14"/>
      <c r="J30" s="32"/>
    </row>
    <row r="31" spans="1:16" ht="23.1" customHeight="1">
      <c r="A31" s="110"/>
      <c r="B31" s="54" t="s">
        <v>6</v>
      </c>
      <c r="C31" s="67" t="str">
        <f>[5]ит.пр!C8</f>
        <v>Кирпиченко Денис Сергеевич</v>
      </c>
      <c r="D31" s="46" t="str">
        <f>[5]ит.пр!D8</f>
        <v>22.07.2003 1ю</v>
      </c>
      <c r="E31" s="46" t="str">
        <f>[5]ит.пр!E8</f>
        <v>УФО</v>
      </c>
      <c r="F31" s="46" t="str">
        <f>[5]ит.пр!F8</f>
        <v>Челябинская, п. Увельский</v>
      </c>
      <c r="G31" s="46"/>
      <c r="H31" s="49" t="str">
        <f>[5]ит.пр!H8</f>
        <v>Абдурахманов И.А., Симонов В.С.</v>
      </c>
      <c r="I31" s="14"/>
      <c r="J31" s="32"/>
    </row>
    <row r="32" spans="1:16" ht="23.1" customHeight="1">
      <c r="A32" s="110"/>
      <c r="B32" s="54" t="s">
        <v>6</v>
      </c>
      <c r="C32" s="67" t="str">
        <f>[5]ит.пр!C9</f>
        <v>Горинов Вадим Сергеевич</v>
      </c>
      <c r="D32" s="46" t="str">
        <f>[5]ит.пр!D9</f>
        <v>04.08.2003 3сп</v>
      </c>
      <c r="E32" s="46" t="str">
        <f>[5]ит.пр!E9</f>
        <v>УФО</v>
      </c>
      <c r="F32" s="46" t="str">
        <f>[5]ит.пр!F9</f>
        <v>ХМАО-Югра,  г.Нижневартовск</v>
      </c>
      <c r="G32" s="46"/>
      <c r="H32" s="49" t="str">
        <f>[5]ит.пр!H9</f>
        <v>Калачей А.Ю.</v>
      </c>
      <c r="I32" s="31"/>
    </row>
    <row r="33" spans="1:10" ht="23.1" customHeight="1">
      <c r="A33" s="110"/>
      <c r="B33" s="54" t="s">
        <v>12</v>
      </c>
      <c r="C33" s="67" t="str">
        <f>[5]ит.пр!C10</f>
        <v>Галимов Элман Раифович</v>
      </c>
      <c r="D33" s="46" t="str">
        <f>[5]ит.пр!D10</f>
        <v>18.02.2004 1ю.</v>
      </c>
      <c r="E33" s="46" t="str">
        <f>[5]ит.пр!E10</f>
        <v>УФО</v>
      </c>
      <c r="F33" s="46" t="str">
        <f>[5]ит.пр!F10</f>
        <v>ХМАО-Югра,  г.Радужный</v>
      </c>
      <c r="G33" s="46"/>
      <c r="H33" s="49" t="str">
        <f>[5]ит.пр!H10</f>
        <v>Закарьяев А.Ф.</v>
      </c>
      <c r="I33" s="31"/>
    </row>
    <row r="34" spans="1:10" ht="23.1" customHeight="1" thickBot="1">
      <c r="A34" s="111"/>
      <c r="B34" s="56" t="s">
        <v>13</v>
      </c>
      <c r="C34" s="68" t="str">
        <f>[5]ит.пр!C11</f>
        <v>Майбородов Кирилл Александрович</v>
      </c>
      <c r="D34" s="50" t="str">
        <f>[5]ит.пр!D11</f>
        <v>01.12.2004 кмс</v>
      </c>
      <c r="E34" s="50" t="str">
        <f>[5]ит.пр!E11</f>
        <v>УФО</v>
      </c>
      <c r="F34" s="50" t="str">
        <f>[5]ит.пр!F11</f>
        <v>Свердловская, Н. Тагил, СШ "Тагилстрой"</v>
      </c>
      <c r="G34" s="50"/>
      <c r="H34" s="51" t="str">
        <f>[5]ит.пр!H11</f>
        <v>Пляшкун Н.В.</v>
      </c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17"/>
      <c r="H35" s="20"/>
      <c r="I35" s="31"/>
      <c r="J35" s="32"/>
    </row>
    <row r="36" spans="1:10" ht="23.1" customHeight="1">
      <c r="A36" s="109" t="s">
        <v>18</v>
      </c>
      <c r="B36" s="62" t="s">
        <v>4</v>
      </c>
      <c r="C36" s="66" t="str">
        <f>[6]ит.пр!C6</f>
        <v>Петрунин Данил Александрович</v>
      </c>
      <c r="D36" s="47" t="str">
        <f>[6]ит.пр!D6</f>
        <v>25.07.2003 1сп</v>
      </c>
      <c r="E36" s="47" t="str">
        <f>[6]ит.пр!E6</f>
        <v>УФО</v>
      </c>
      <c r="F36" s="47" t="str">
        <f>[6]ит.пр!F6</f>
        <v>Свердловская, Екатеринбург, ДЮСШ</v>
      </c>
      <c r="G36" s="47"/>
      <c r="H36" s="48" t="str">
        <f>[6]ит.пр!H6</f>
        <v>Юсупов А.Б., Рыбин Р.В.</v>
      </c>
      <c r="I36" s="31"/>
      <c r="J36" s="32"/>
    </row>
    <row r="37" spans="1:10" ht="23.1" customHeight="1">
      <c r="A37" s="110"/>
      <c r="B37" s="54" t="s">
        <v>5</v>
      </c>
      <c r="C37" s="67" t="str">
        <f>[6]ит.пр!C7</f>
        <v>Киселев Данил Дмитриевич</v>
      </c>
      <c r="D37" s="46" t="str">
        <f>[6]ит.пр!D7</f>
        <v>08.05.2003 1сп</v>
      </c>
      <c r="E37" s="46" t="str">
        <f>[6]ит.пр!E7</f>
        <v>УФО</v>
      </c>
      <c r="F37" s="46" t="str">
        <f>[6]ит.пр!F7</f>
        <v>Свердловская, Ирбит, ДЮСШ</v>
      </c>
      <c r="G37" s="46"/>
      <c r="H37" s="49" t="str">
        <f>[6]ит.пр!H7</f>
        <v>Двинских Д.А., Бердников Ф.В.</v>
      </c>
      <c r="I37" s="14"/>
      <c r="J37" s="32"/>
    </row>
    <row r="38" spans="1:10" ht="23.1" customHeight="1">
      <c r="A38" s="110"/>
      <c r="B38" s="54" t="s">
        <v>6</v>
      </c>
      <c r="C38" s="67" t="str">
        <f>[6]ит.пр!C8</f>
        <v>Суслонов Евгений Александрович</v>
      </c>
      <c r="D38" s="46" t="str">
        <f>[6]ит.пр!D8</f>
        <v>17.06.2003 1сп</v>
      </c>
      <c r="E38" s="46" t="str">
        <f>[6]ит.пр!E8</f>
        <v>УФО</v>
      </c>
      <c r="F38" s="46" t="str">
        <f>[6]ит.пр!F8</f>
        <v>Свердловская, Екатеринбург, СШОР</v>
      </c>
      <c r="G38" s="46"/>
      <c r="H38" s="49" t="str">
        <f>[6]ит.пр!H8</f>
        <v>Макуха А.Н.</v>
      </c>
      <c r="I38" s="14"/>
      <c r="J38" s="32"/>
    </row>
    <row r="39" spans="1:10" ht="23.1" customHeight="1">
      <c r="A39" s="110"/>
      <c r="B39" s="54" t="s">
        <v>6</v>
      </c>
      <c r="C39" s="67" t="str">
        <f>[6]ит.пр!C9</f>
        <v>Казаков Евгений Вадимович</v>
      </c>
      <c r="D39" s="46" t="str">
        <f>[6]ит.пр!D9</f>
        <v>01.09.2004 2сп</v>
      </c>
      <c r="E39" s="46" t="str">
        <f>[6]ит.пр!E9</f>
        <v>УФО</v>
      </c>
      <c r="F39" s="46" t="str">
        <f>[6]ит.пр!F9</f>
        <v>Свердловская, С. Лог, ДЮСШ</v>
      </c>
      <c r="G39" s="46"/>
      <c r="H39" s="49" t="str">
        <f>[6]ит.пр!H9</f>
        <v>Малых К.В.</v>
      </c>
      <c r="I39" s="33"/>
    </row>
    <row r="40" spans="1:10" ht="23.1" customHeight="1">
      <c r="A40" s="110"/>
      <c r="B40" s="54" t="s">
        <v>12</v>
      </c>
      <c r="C40" s="67" t="str">
        <f>[6]ит.пр!C10</f>
        <v>Акимов Антон Алексеевич</v>
      </c>
      <c r="D40" s="46" t="str">
        <f>[6]ит.пр!D10</f>
        <v>24.02.2003 1ю</v>
      </c>
      <c r="E40" s="46" t="str">
        <f>[6]ит.пр!E10</f>
        <v>УФО</v>
      </c>
      <c r="F40" s="46" t="str">
        <f>[6]ит.пр!F10</f>
        <v>Челябинская, п. Увельский</v>
      </c>
      <c r="G40" s="46"/>
      <c r="H40" s="49" t="str">
        <f>[6]ит.пр!H10</f>
        <v>Абдурахманов И.А., Симонов В.С.</v>
      </c>
      <c r="I40" s="31"/>
    </row>
    <row r="41" spans="1:10" ht="23.1" customHeight="1" thickBot="1">
      <c r="A41" s="111"/>
      <c r="B41" s="56" t="s">
        <v>13</v>
      </c>
      <c r="C41" s="68" t="str">
        <f>[6]ит.пр!C11</f>
        <v>Решетников Ярослав Олегович</v>
      </c>
      <c r="D41" s="50" t="str">
        <f>[6]ит.пр!D11</f>
        <v>06.11.2004 2ю</v>
      </c>
      <c r="E41" s="50" t="str">
        <f>[6]ит.пр!E11</f>
        <v>УФО</v>
      </c>
      <c r="F41" s="50" t="str">
        <f>[6]ит.пр!F11</f>
        <v>Курганская, Юргамыш, ДЮСШ</v>
      </c>
      <c r="G41" s="50"/>
      <c r="H41" s="51" t="str">
        <f>[6]ит.пр!H11</f>
        <v>Кинель С.В.</v>
      </c>
      <c r="I41" s="14"/>
    </row>
    <row r="42" spans="1:10" ht="23.1" customHeight="1" thickBot="1">
      <c r="A42" s="1"/>
      <c r="B42" s="40"/>
      <c r="C42" s="10"/>
      <c r="D42" s="10"/>
      <c r="E42" s="26"/>
      <c r="F42" s="10"/>
      <c r="G42" s="10"/>
      <c r="H42" s="21"/>
      <c r="I42" s="31"/>
      <c r="J42" s="32"/>
    </row>
    <row r="43" spans="1:10" ht="23.1" customHeight="1">
      <c r="A43" s="109" t="s">
        <v>31</v>
      </c>
      <c r="B43" s="62" t="s">
        <v>4</v>
      </c>
      <c r="C43" s="66" t="str">
        <f>[7]ит.пр!C6</f>
        <v>Ахмедов Гуммет Хикмет оглы</v>
      </c>
      <c r="D43" s="47" t="str">
        <f>[7]ит.пр!D6</f>
        <v>24.09.2003 1сп</v>
      </c>
      <c r="E43" s="47" t="str">
        <f>[7]ит.пр!E6</f>
        <v>УФО</v>
      </c>
      <c r="F43" s="47" t="str">
        <f>[7]ит.пр!F6</f>
        <v>ХМАО-Югра,  г.Нижневартовск</v>
      </c>
      <c r="G43" s="47"/>
      <c r="H43" s="48" t="str">
        <f>[7]ит.пр!H6</f>
        <v>Воробьев В.В.</v>
      </c>
      <c r="I43" s="31"/>
      <c r="J43" s="32"/>
    </row>
    <row r="44" spans="1:10" ht="23.1" customHeight="1">
      <c r="A44" s="110"/>
      <c r="B44" s="54" t="s">
        <v>5</v>
      </c>
      <c r="C44" s="67" t="str">
        <f>[7]ит.пр!C7</f>
        <v>Николаев Михаил Алексеевич</v>
      </c>
      <c r="D44" s="46" t="str">
        <f>[7]ит.пр!D7</f>
        <v>17.04.2003 кмс</v>
      </c>
      <c r="E44" s="46" t="str">
        <f>[7]ит.пр!E7</f>
        <v>УФО</v>
      </c>
      <c r="F44" s="46" t="str">
        <f>[7]ит.пр!F7</f>
        <v>Свердловская, Екатеринбург, СШОР</v>
      </c>
      <c r="G44" s="46"/>
      <c r="H44" s="49" t="str">
        <f>[7]ит.пр!H7</f>
        <v>Воронов В.В., Амбарцулян Б.Э.</v>
      </c>
      <c r="I44" s="14"/>
      <c r="J44" s="32"/>
    </row>
    <row r="45" spans="1:10" ht="23.1" customHeight="1">
      <c r="A45" s="110"/>
      <c r="B45" s="54" t="s">
        <v>6</v>
      </c>
      <c r="C45" s="67" t="str">
        <f>[7]ит.пр!C8</f>
        <v>Тесаев Давуд Сайтсалимович</v>
      </c>
      <c r="D45" s="46" t="str">
        <f>[7]ит.пр!D8</f>
        <v>16.09.2004 2сп</v>
      </c>
      <c r="E45" s="46" t="str">
        <f>[7]ит.пр!E8</f>
        <v>УФО</v>
      </c>
      <c r="F45" s="46" t="str">
        <f>[7]ит.пр!F8</f>
        <v>ХМАО-Югра,  г.Когалым</v>
      </c>
      <c r="G45" s="46"/>
      <c r="H45" s="49" t="str">
        <f>[7]ит.пр!H8</f>
        <v>Хрусталев С.А., Месхорадзе М.З.</v>
      </c>
      <c r="I45" s="14"/>
      <c r="J45" s="32"/>
    </row>
    <row r="46" spans="1:10" ht="23.1" customHeight="1">
      <c r="A46" s="110"/>
      <c r="B46" s="54" t="s">
        <v>6</v>
      </c>
      <c r="C46" s="67" t="str">
        <f>[7]ит.пр!C9</f>
        <v>Боровинский Алексей Валерьевич</v>
      </c>
      <c r="D46" s="46" t="str">
        <f>[7]ит.пр!D9</f>
        <v>14.07.2004 1ю</v>
      </c>
      <c r="E46" s="46" t="str">
        <f>[7]ит.пр!E9</f>
        <v>УФО</v>
      </c>
      <c r="F46" s="46" t="str">
        <f>[7]ит.пр!F9</f>
        <v>Свердловская, Екатеринбург, ВС</v>
      </c>
      <c r="G46" s="46"/>
      <c r="H46" s="49" t="str">
        <f>[7]ит.пр!H9</f>
        <v>Селянина О.В., Федосеев М.Е.</v>
      </c>
      <c r="I46" s="31"/>
    </row>
    <row r="47" spans="1:10" ht="23.1" customHeight="1">
      <c r="A47" s="110"/>
      <c r="B47" s="54" t="s">
        <v>12</v>
      </c>
      <c r="C47" s="67" t="str">
        <f>[7]ит.пр!C10</f>
        <v>Манучев Хаджи-Мурад Нажмутдинович</v>
      </c>
      <c r="D47" s="46" t="str">
        <f>[7]ит.пр!D10</f>
        <v>16.05.2003 1сп</v>
      </c>
      <c r="E47" s="46" t="str">
        <f>[7]ит.пр!E10</f>
        <v>УФО</v>
      </c>
      <c r="F47" s="46" t="str">
        <f>[7]ит.пр!F10</f>
        <v>ХМАО-Югра, г.Радужный</v>
      </c>
      <c r="G47" s="46"/>
      <c r="H47" s="49" t="str">
        <f>[7]ит.пр!H10</f>
        <v>Закарьяев А.Ф.</v>
      </c>
      <c r="I47" s="31"/>
    </row>
    <row r="48" spans="1:10" ht="23.1" customHeight="1" thickBot="1">
      <c r="A48" s="111"/>
      <c r="B48" s="56" t="s">
        <v>13</v>
      </c>
      <c r="C48" s="68" t="str">
        <f>[7]ит.пр!C11</f>
        <v>Князев Егор Андреевич</v>
      </c>
      <c r="D48" s="50" t="str">
        <f>[7]ит.пр!D11</f>
        <v>19.03.2005 1ю</v>
      </c>
      <c r="E48" s="50" t="str">
        <f>[7]ит.пр!E11</f>
        <v>УФО</v>
      </c>
      <c r="F48" s="50" t="str">
        <f>[7]ит.пр!F11</f>
        <v>Челябинская, п. Увельский</v>
      </c>
      <c r="G48" s="50"/>
      <c r="H48" s="51" t="str">
        <f>[7]ит.пр!H11</f>
        <v>Абдурахманов И.А., Симонов В.С.</v>
      </c>
      <c r="I48" s="11"/>
    </row>
    <row r="49" spans="1:10" ht="23.1" customHeight="1" thickBot="1">
      <c r="B49" s="13"/>
      <c r="C49" s="9"/>
      <c r="D49" s="9"/>
      <c r="E49" s="25"/>
      <c r="F49" s="9"/>
      <c r="G49" s="9"/>
      <c r="H49" s="22"/>
      <c r="I49" s="31"/>
      <c r="J49" s="32"/>
    </row>
    <row r="50" spans="1:10" ht="23.1" customHeight="1">
      <c r="A50" s="109" t="s">
        <v>32</v>
      </c>
      <c r="B50" s="62" t="s">
        <v>4</v>
      </c>
      <c r="C50" s="66" t="str">
        <f>[8]ит.пр!C6</f>
        <v>Савин Георгий Дмитриевич</v>
      </c>
      <c r="D50" s="47" t="str">
        <f>[8]ит.пр!D6</f>
        <v>19.11.2003 КМС</v>
      </c>
      <c r="E50" s="47" t="str">
        <f>[8]ит.пр!E6</f>
        <v>УФО</v>
      </c>
      <c r="F50" s="47" t="str">
        <f>[8]ит.пр!F6</f>
        <v>Свердловская, Н. Тагил, СШ "Тагилстрой"</v>
      </c>
      <c r="G50" s="47"/>
      <c r="H50" s="48" t="str">
        <f>[8]ит.пр!H6</f>
        <v>Пляшкун Н.В.</v>
      </c>
      <c r="I50" s="31"/>
      <c r="J50" s="32"/>
    </row>
    <row r="51" spans="1:10" ht="23.1" customHeight="1">
      <c r="A51" s="110"/>
      <c r="B51" s="54" t="s">
        <v>5</v>
      </c>
      <c r="C51" s="67" t="str">
        <f>[8]ит.пр!C7</f>
        <v>Григорьев Иван Алексеевич</v>
      </c>
      <c r="D51" s="46" t="str">
        <f>[8]ит.пр!D7</f>
        <v>03.08.2003 1сп</v>
      </c>
      <c r="E51" s="46" t="str">
        <f>[8]ит.пр!E7</f>
        <v>УФО</v>
      </c>
      <c r="F51" s="46" t="str">
        <f>[8]ит.пр!F7</f>
        <v>Свердловская, С. Лог, ДЮСШ</v>
      </c>
      <c r="G51" s="46"/>
      <c r="H51" s="49" t="str">
        <f>[8]ит.пр!H7</f>
        <v>Бекетов В.В.</v>
      </c>
      <c r="I51" s="14"/>
      <c r="J51" s="32"/>
    </row>
    <row r="52" spans="1:10" ht="23.1" customHeight="1">
      <c r="A52" s="110"/>
      <c r="B52" s="54" t="s">
        <v>6</v>
      </c>
      <c r="C52" s="67" t="str">
        <f>[8]ит.пр!C8</f>
        <v>Фефелов Матвей Юрьевич</v>
      </c>
      <c r="D52" s="46" t="str">
        <f>[8]ит.пр!D8</f>
        <v>24.06.2003 1сп</v>
      </c>
      <c r="E52" s="46" t="str">
        <f>[8]ит.пр!E8</f>
        <v>УФО</v>
      </c>
      <c r="F52" s="46" t="str">
        <f>[8]ит.пр!F8</f>
        <v>Свердловская, Ирбит, ДЮСШ</v>
      </c>
      <c r="G52" s="46"/>
      <c r="H52" s="49" t="str">
        <f>[8]ит.пр!H8</f>
        <v>Фефелов Ю.А.</v>
      </c>
      <c r="I52" s="14"/>
      <c r="J52" s="32"/>
    </row>
    <row r="53" spans="1:10" ht="23.1" customHeight="1">
      <c r="A53" s="110"/>
      <c r="B53" s="54" t="s">
        <v>6</v>
      </c>
      <c r="C53" s="67" t="str">
        <f>[8]ит.пр!C9</f>
        <v>Сарваров Тимур Рустамович</v>
      </c>
      <c r="D53" s="46" t="str">
        <f>[8]ит.пр!D9</f>
        <v>28.06.2003 1сп</v>
      </c>
      <c r="E53" s="46" t="str">
        <f>[8]ит.пр!E9</f>
        <v>УФО</v>
      </c>
      <c r="F53" s="46" t="str">
        <f>[8]ит.пр!F9</f>
        <v>ХМАО-Югра,  г.Когалым</v>
      </c>
      <c r="G53" s="46"/>
      <c r="H53" s="49" t="str">
        <f>[8]ит.пр!H9</f>
        <v>Хрусталев С.А., Месхорадзе М.З.</v>
      </c>
      <c r="I53" s="31"/>
    </row>
    <row r="54" spans="1:10" ht="23.1" customHeight="1">
      <c r="A54" s="110"/>
      <c r="B54" s="54" t="s">
        <v>12</v>
      </c>
      <c r="C54" s="67" t="str">
        <f>[8]ит.пр!C10</f>
        <v>Лихачев Данил Евгеньевич</v>
      </c>
      <c r="D54" s="46" t="str">
        <f>[8]ит.пр!D10</f>
        <v>09.04.2003 1ю</v>
      </c>
      <c r="E54" s="46" t="str">
        <f>[8]ит.пр!E10</f>
        <v>УФО</v>
      </c>
      <c r="F54" s="46" t="str">
        <f>[8]ит.пр!F10</f>
        <v>Свердловская, Екатеринбург, СШОР</v>
      </c>
      <c r="G54" s="46"/>
      <c r="H54" s="49" t="str">
        <f>[8]ит.пр!H10</f>
        <v>Селянина О.В., Федосеев М.Е.</v>
      </c>
      <c r="I54" s="31"/>
    </row>
    <row r="55" spans="1:10" ht="23.1" customHeight="1" thickBot="1">
      <c r="A55" s="111"/>
      <c r="B55" s="56" t="s">
        <v>13</v>
      </c>
      <c r="C55" s="68" t="str">
        <f>[8]ит.пр!C11</f>
        <v>Грибов Михаил Константинович</v>
      </c>
      <c r="D55" s="50" t="str">
        <f>[8]ит.пр!D11</f>
        <v>05.03.2004 1ю</v>
      </c>
      <c r="E55" s="50" t="str">
        <f>[8]ит.пр!E11</f>
        <v>УФО</v>
      </c>
      <c r="F55" s="50" t="str">
        <f>[8]ит.пр!F11</f>
        <v>Челябинская, г. Челябинск</v>
      </c>
      <c r="G55" s="50"/>
      <c r="H55" s="51" t="str">
        <f>[8]ит.пр!H11</f>
        <v>Новикова Н.В.</v>
      </c>
      <c r="I55" s="11"/>
    </row>
    <row r="56" spans="1:10" ht="8.25" customHeight="1" thickBot="1">
      <c r="A56" s="1"/>
      <c r="B56" s="40"/>
      <c r="C56" s="10"/>
      <c r="D56" s="10"/>
      <c r="E56" s="26"/>
      <c r="F56" s="10"/>
      <c r="G56" s="10"/>
      <c r="H56" s="21"/>
      <c r="I56" s="31"/>
      <c r="J56" s="32"/>
    </row>
    <row r="57" spans="1:10" ht="23.1" customHeight="1">
      <c r="A57" s="109" t="s">
        <v>33</v>
      </c>
      <c r="B57" s="62" t="s">
        <v>4</v>
      </c>
      <c r="C57" s="66" t="str">
        <f>[9]ит.пр!C6</f>
        <v>Зорин Никита Васильевич</v>
      </c>
      <c r="D57" s="47" t="str">
        <f>[9]ит.пр!D6</f>
        <v>14.02.2003 КМС</v>
      </c>
      <c r="E57" s="47" t="str">
        <f>[9]ит.пр!E6</f>
        <v>УФО</v>
      </c>
      <c r="F57" s="47" t="str">
        <f>[9]ит.пр!F6</f>
        <v>Свердловская, Екатеринбург, СШОР</v>
      </c>
      <c r="G57" s="47"/>
      <c r="H57" s="48" t="str">
        <f>[9]ит.пр!H6</f>
        <v>Плотников А.В.</v>
      </c>
      <c r="I57" s="31"/>
      <c r="J57" s="32"/>
    </row>
    <row r="58" spans="1:10" ht="23.1" customHeight="1">
      <c r="A58" s="110"/>
      <c r="B58" s="54" t="s">
        <v>5</v>
      </c>
      <c r="C58" s="67" t="str">
        <f>[9]ит.пр!C7</f>
        <v>Иванов Данил Сергеевич</v>
      </c>
      <c r="D58" s="46" t="str">
        <f>[9]ит.пр!D7</f>
        <v>10.01.2003 КМС</v>
      </c>
      <c r="E58" s="46" t="str">
        <f>[9]ит.пр!E7</f>
        <v>УФО</v>
      </c>
      <c r="F58" s="46" t="str">
        <f>[9]ит.пр!F7</f>
        <v>Курганская, г.Курган, ДЮСШ №4"</v>
      </c>
      <c r="G58" s="46"/>
      <c r="H58" s="49" t="str">
        <f>[9]ит.пр!H7</f>
        <v>Осипов В.Ю.
Печерских В.И.</v>
      </c>
      <c r="I58" s="14"/>
      <c r="J58" s="32"/>
    </row>
    <row r="59" spans="1:10" ht="23.1" customHeight="1">
      <c r="A59" s="110"/>
      <c r="B59" s="54" t="s">
        <v>6</v>
      </c>
      <c r="C59" s="67" t="str">
        <f>[9]ит.пр!C8</f>
        <v>Козырин Матвей Андреевич</v>
      </c>
      <c r="D59" s="46" t="str">
        <f>[9]ит.пр!D8</f>
        <v>10.10.2003 1ю</v>
      </c>
      <c r="E59" s="46" t="str">
        <f>[9]ит.пр!E8</f>
        <v>УФО</v>
      </c>
      <c r="F59" s="46" t="str">
        <f>[9]ит.пр!F8</f>
        <v>Свердловская, Екатеринбург, ВС</v>
      </c>
      <c r="G59" s="46"/>
      <c r="H59" s="49" t="str">
        <f>[9]ит.пр!H8</f>
        <v>Селянина О.В., Федосеев М.Е.</v>
      </c>
      <c r="I59" s="14"/>
      <c r="J59" s="32"/>
    </row>
    <row r="60" spans="1:10" ht="23.1" customHeight="1">
      <c r="A60" s="110"/>
      <c r="B60" s="54" t="s">
        <v>6</v>
      </c>
      <c r="C60" s="67" t="str">
        <f>[9]ит.пр!C9</f>
        <v>Амбурцев Андрей Сергеевич</v>
      </c>
      <c r="D60" s="46" t="str">
        <f>[9]ит.пр!D9</f>
        <v>25.01.2003 1ю</v>
      </c>
      <c r="E60" s="46" t="str">
        <f>[9]ит.пр!E9</f>
        <v>УФО</v>
      </c>
      <c r="F60" s="46" t="str">
        <f>[9]ит.пр!F9</f>
        <v>Курганская, г. Куртамыш, СШОР №1</v>
      </c>
      <c r="G60" s="46"/>
      <c r="H60" s="49" t="str">
        <f>[9]ит.пр!H9</f>
        <v>Пирогов И.Ю.</v>
      </c>
      <c r="I60" s="31"/>
    </row>
    <row r="61" spans="1:10" ht="23.1" customHeight="1">
      <c r="A61" s="110"/>
      <c r="B61" s="54" t="s">
        <v>12</v>
      </c>
      <c r="C61" s="67" t="str">
        <f>[9]ит.пр!C10</f>
        <v xml:space="preserve">Беляев Кирилл Геннадьевич </v>
      </c>
      <c r="D61" s="46" t="str">
        <f>[9]ит.пр!D10</f>
        <v>23.03.2004  2ю</v>
      </c>
      <c r="E61" s="46" t="str">
        <f>[9]ит.пр!E10</f>
        <v>УФО</v>
      </c>
      <c r="F61" s="46" t="str">
        <f>[9]ит.пр!F10</f>
        <v>Тюменская, Тюмень</v>
      </c>
      <c r="G61" s="46"/>
      <c r="H61" s="49" t="str">
        <f>[9]ит.пр!H10</f>
        <v xml:space="preserve">Соснин А.Б. </v>
      </c>
      <c r="I61" s="31"/>
    </row>
    <row r="62" spans="1:10" ht="23.1" customHeight="1" thickBot="1">
      <c r="A62" s="111"/>
      <c r="B62" s="56" t="s">
        <v>13</v>
      </c>
      <c r="C62" s="68" t="str">
        <f>[9]ит.пр!C11</f>
        <v>Лукманов Андрей Линарович</v>
      </c>
      <c r="D62" s="50" t="str">
        <f>[9]ит.пр!D11</f>
        <v>22.10.2004 3сп</v>
      </c>
      <c r="E62" s="50" t="str">
        <f>[9]ит.пр!E11</f>
        <v>УФО</v>
      </c>
      <c r="F62" s="50" t="str">
        <f>[9]ит.пр!F11</f>
        <v>ХМАО-Югра,  гп.Междуреченский</v>
      </c>
      <c r="G62" s="50"/>
      <c r="H62" s="51" t="str">
        <f>[9]ит.пр!H11</f>
        <v>Соколов А.Н.</v>
      </c>
      <c r="I62" s="11"/>
    </row>
    <row r="63" spans="1:10" ht="6" customHeight="1" thickBot="1">
      <c r="B63" s="13"/>
      <c r="C63" s="9"/>
      <c r="D63" s="9"/>
      <c r="E63" s="25"/>
      <c r="F63" s="9"/>
      <c r="G63" s="9"/>
      <c r="H63" s="22"/>
      <c r="I63" s="31"/>
      <c r="J63" s="32"/>
    </row>
    <row r="64" spans="1:10" ht="23.1" customHeight="1">
      <c r="A64" s="109" t="s">
        <v>34</v>
      </c>
      <c r="B64" s="62" t="s">
        <v>4</v>
      </c>
      <c r="C64" s="66" t="str">
        <f>[10]ит.пр!C6</f>
        <v>Аюбов Андрей Ферузович</v>
      </c>
      <c r="D64" s="47" t="str">
        <f>[10]ит.пр!D6</f>
        <v>05.05.2003 КМС</v>
      </c>
      <c r="E64" s="47" t="str">
        <f>[10]ит.пр!E6</f>
        <v>УФО</v>
      </c>
      <c r="F64" s="47" t="str">
        <f>[10]ит.пр!F6</f>
        <v>ХМАО-Югра,  г.Нижневартовск</v>
      </c>
      <c r="G64" s="47"/>
      <c r="H64" s="48" t="str">
        <f>[10]ит.пр!H6</f>
        <v>Калачей А.Ю.</v>
      </c>
      <c r="I64" s="31"/>
      <c r="J64" s="32"/>
    </row>
    <row r="65" spans="1:10" ht="23.1" customHeight="1">
      <c r="A65" s="110"/>
      <c r="B65" s="54" t="s">
        <v>5</v>
      </c>
      <c r="C65" s="67" t="str">
        <f>[10]ит.пр!C7</f>
        <v>Бабкин Максим Вячеславович</v>
      </c>
      <c r="D65" s="46" t="str">
        <f>[10]ит.пр!D7</f>
        <v>19.04.2003 2сп</v>
      </c>
      <c r="E65" s="46" t="str">
        <f>[10]ит.пр!E7</f>
        <v>УФО</v>
      </c>
      <c r="F65" s="46" t="str">
        <f>[10]ит.пр!F7</f>
        <v>Свердловская, Серов, ДЮСШ</v>
      </c>
      <c r="G65" s="46"/>
      <c r="H65" s="49" t="str">
        <f>[10]ит.пр!H7</f>
        <v>Ушаков П.С.</v>
      </c>
      <c r="I65" s="14"/>
      <c r="J65" s="32"/>
    </row>
    <row r="66" spans="1:10" ht="23.1" customHeight="1">
      <c r="A66" s="110"/>
      <c r="B66" s="54" t="s">
        <v>6</v>
      </c>
      <c r="C66" s="67" t="str">
        <f>[10]ит.пр!C8</f>
        <v>Курбатов Дмитрий Антонович</v>
      </c>
      <c r="D66" s="46" t="str">
        <f>[10]ит.пр!D8</f>
        <v>26.02.2003 3сп</v>
      </c>
      <c r="E66" s="46" t="str">
        <f>[10]ит.пр!E8</f>
        <v>УФО</v>
      </c>
      <c r="F66" s="46" t="str">
        <f>[10]ит.пр!F8</f>
        <v>Курганская, г.Курган, СШОР №1"</v>
      </c>
      <c r="G66" s="46"/>
      <c r="H66" s="49" t="str">
        <f>[10]ит.пр!H8</f>
        <v>Стенников М.Г.</v>
      </c>
      <c r="I66" s="14"/>
      <c r="J66" s="32"/>
    </row>
    <row r="67" spans="1:10" ht="23.1" customHeight="1">
      <c r="A67" s="110"/>
      <c r="B67" s="54" t="s">
        <v>6</v>
      </c>
      <c r="C67" s="67" t="str">
        <f>[10]ит.пр!C9</f>
        <v>Ахламов Артем Юрьевич</v>
      </c>
      <c r="D67" s="46" t="str">
        <f>[10]ит.пр!D9</f>
        <v>01.04.2003 1ю</v>
      </c>
      <c r="E67" s="46" t="str">
        <f>[10]ит.пр!E9</f>
        <v>УФО</v>
      </c>
      <c r="F67" s="46" t="str">
        <f>[10]ит.пр!F9</f>
        <v>Челябинская, п. Уйское</v>
      </c>
      <c r="G67" s="46"/>
      <c r="H67" s="49" t="str">
        <f>[10]ит.пр!H9</f>
        <v>Гостев Е.В</v>
      </c>
      <c r="I67" s="31"/>
    </row>
    <row r="68" spans="1:10" ht="23.1" customHeight="1">
      <c r="A68" s="110"/>
      <c r="B68" s="54" t="s">
        <v>12</v>
      </c>
      <c r="C68" s="67" t="str">
        <f>[10]ит.пр!C10</f>
        <v>Нурмухатаров Илнур Фаитович</v>
      </c>
      <c r="D68" s="46" t="str">
        <f>[10]ит.пр!D10</f>
        <v>02.01.2004 3сп</v>
      </c>
      <c r="E68" s="46" t="str">
        <f>[10]ит.пр!E10</f>
        <v>УФО</v>
      </c>
      <c r="F68" s="46" t="str">
        <f>[10]ит.пр!F10</f>
        <v>Свердловская, Ачит, ДЮСШ</v>
      </c>
      <c r="G68" s="46"/>
      <c r="H68" s="49" t="str">
        <f>[10]ит.пр!H10</f>
        <v>Минниахметов А.С.</v>
      </c>
      <c r="I68" s="31"/>
    </row>
    <row r="69" spans="1:10" ht="23.1" customHeight="1" thickBot="1">
      <c r="A69" s="111"/>
      <c r="B69" s="56" t="s">
        <v>13</v>
      </c>
      <c r="C69" s="68" t="str">
        <f>[10]ит.пр!C11</f>
        <v>Сирота Семен Владиславович</v>
      </c>
      <c r="D69" s="50" t="str">
        <f>[10]ит.пр!D11</f>
        <v>05.08.2004 1ю</v>
      </c>
      <c r="E69" s="50" t="str">
        <f>[10]ит.пр!E11</f>
        <v>УФО</v>
      </c>
      <c r="F69" s="50" t="str">
        <f>[10]ит.пр!F11</f>
        <v>Челябинская, г. Челябинск</v>
      </c>
      <c r="G69" s="50"/>
      <c r="H69" s="51" t="str">
        <f>[10]ит.пр!H11</f>
        <v>Питунин А.Г.</v>
      </c>
      <c r="I69" s="11"/>
    </row>
    <row r="70" spans="1:10" ht="9" customHeight="1" thickBot="1">
      <c r="A70" s="1"/>
      <c r="B70" s="40"/>
      <c r="C70" s="10"/>
      <c r="D70" s="10"/>
      <c r="E70" s="26"/>
      <c r="F70" s="10"/>
      <c r="G70" s="10"/>
      <c r="H70" s="21"/>
      <c r="I70" s="31"/>
      <c r="J70" s="32"/>
    </row>
    <row r="71" spans="1:10" ht="23.1" customHeight="1">
      <c r="A71" s="112" t="s">
        <v>35</v>
      </c>
      <c r="B71" s="62" t="s">
        <v>4</v>
      </c>
      <c r="C71" s="66" t="str">
        <f>[11]ит.пр!C6</f>
        <v>Худяков Ярослав Викторович</v>
      </c>
      <c r="D71" s="47" t="str">
        <f>[11]ит.пр!D6</f>
        <v>15.01.2003 1ю</v>
      </c>
      <c r="E71" s="47" t="str">
        <f>[11]ит.пр!E6</f>
        <v>УФО</v>
      </c>
      <c r="F71" s="47" t="str">
        <f>[11]ит.пр!F6</f>
        <v>Свердловская, Екатеринбург, ВС</v>
      </c>
      <c r="G71" s="47"/>
      <c r="H71" s="48" t="str">
        <f>[11]ит.пр!H6</f>
        <v>Селянина О.В., Федосеев М.Е.</v>
      </c>
      <c r="I71" s="31"/>
      <c r="J71" s="32"/>
    </row>
    <row r="72" spans="1:10" ht="23.1" customHeight="1">
      <c r="A72" s="113"/>
      <c r="B72" s="54" t="s">
        <v>5</v>
      </c>
      <c r="C72" s="67" t="str">
        <f>[11]ит.пр!C7</f>
        <v>Черепанов Данил Владимирович</v>
      </c>
      <c r="D72" s="46" t="str">
        <f>[11]ит.пр!D7</f>
        <v>12.03.2003 КМС</v>
      </c>
      <c r="E72" s="46" t="str">
        <f>[11]ит.пр!E7</f>
        <v>УФО</v>
      </c>
      <c r="F72" s="46" t="str">
        <f>[11]ит.пр!F7</f>
        <v>Курганская, г.Курган, СШОР №1"</v>
      </c>
      <c r="G72" s="46"/>
      <c r="H72" s="49" t="str">
        <f>[11]ит.пр!H7</f>
        <v>Кудрявцев С.Ю.</v>
      </c>
      <c r="I72" s="14"/>
      <c r="J72" s="32"/>
    </row>
    <row r="73" spans="1:10" ht="23.1" customHeight="1">
      <c r="A73" s="113"/>
      <c r="B73" s="54" t="s">
        <v>6</v>
      </c>
      <c r="C73" s="67" t="str">
        <f>[11]ит.пр!C8</f>
        <v>Шуруев Андрей Вячеславович</v>
      </c>
      <c r="D73" s="46" t="str">
        <f>[11]ит.пр!D8</f>
        <v>08.06.2003 3сп</v>
      </c>
      <c r="E73" s="46" t="str">
        <f>[11]ит.пр!E8</f>
        <v>УФО</v>
      </c>
      <c r="F73" s="46" t="str">
        <f>[11]ит.пр!F8</f>
        <v>Курганская, г.Курган, СШОР №1"</v>
      </c>
      <c r="G73" s="46"/>
      <c r="H73" s="49" t="str">
        <f>[11]ит.пр!H8</f>
        <v>Распопов А.Н.</v>
      </c>
      <c r="I73" s="14"/>
      <c r="J73" s="32"/>
    </row>
    <row r="74" spans="1:10" ht="23.1" customHeight="1">
      <c r="A74" s="113"/>
      <c r="B74" s="54" t="s">
        <v>6</v>
      </c>
      <c r="C74" s="67" t="str">
        <f>[11]ит.пр!C9</f>
        <v>Евсеев Дмитрий Александрович</v>
      </c>
      <c r="D74" s="46" t="str">
        <f>[11]ит.пр!D9</f>
        <v>25.09.2003 1ю</v>
      </c>
      <c r="E74" s="46" t="str">
        <f>[11]ит.пр!E9</f>
        <v>УФО</v>
      </c>
      <c r="F74" s="46" t="str">
        <f>[11]ит.пр!F9</f>
        <v>Свердловская, Екатеринбург, СШОР</v>
      </c>
      <c r="G74" s="46"/>
      <c r="H74" s="49" t="str">
        <f>[11]ит.пр!H9</f>
        <v>Палабугин С.А., Козлов Н.А.</v>
      </c>
      <c r="I74" s="31"/>
    </row>
    <row r="75" spans="1:10" ht="23.1" customHeight="1">
      <c r="A75" s="113"/>
      <c r="B75" s="54" t="s">
        <v>12</v>
      </c>
      <c r="C75" s="67" t="str">
        <f>[11]ит.пр!C10</f>
        <v>Быковский Арсений Евгеньевич</v>
      </c>
      <c r="D75" s="46" t="str">
        <f>[11]ит.пр!D10</f>
        <v>22.01.2004 1ю</v>
      </c>
      <c r="E75" s="46" t="str">
        <f>[11]ит.пр!E10</f>
        <v>УФО</v>
      </c>
      <c r="F75" s="46" t="str">
        <f>[11]ит.пр!F10</f>
        <v>Свердловская, Екатеринбург, ВС</v>
      </c>
      <c r="G75" s="46"/>
      <c r="H75" s="92" t="str">
        <f>[11]ит.пр!H10</f>
        <v>Селянина О.В., Федосеев М.Е.</v>
      </c>
      <c r="I75" s="31"/>
    </row>
    <row r="76" spans="1:10" ht="23.1" customHeight="1" thickBot="1">
      <c r="A76" s="114"/>
      <c r="B76" s="56" t="s">
        <v>13</v>
      </c>
      <c r="C76" s="68" t="str">
        <f>[11]ит.пр!C11</f>
        <v>Хомяков Артем Михайлович</v>
      </c>
      <c r="D76" s="50" t="str">
        <f>[11]ит.пр!D11</f>
        <v>27.08.2003 2ю</v>
      </c>
      <c r="E76" s="50" t="str">
        <f>[11]ит.пр!E11</f>
        <v>УФО</v>
      </c>
      <c r="F76" s="50" t="str">
        <f>[11]ит.пр!F11</f>
        <v>Свердловская, Екатеринбург, ДЮСШ</v>
      </c>
      <c r="G76" s="91"/>
      <c r="H76" s="51" t="str">
        <f>[11]ит.пр!H11</f>
        <v>Пышминцев В.А.</v>
      </c>
      <c r="I76" s="11"/>
    </row>
    <row r="77" spans="1:10" ht="12" customHeight="1">
      <c r="A77" s="1"/>
      <c r="B77" s="12"/>
      <c r="C77" s="3"/>
      <c r="D77" s="4"/>
      <c r="E77" s="4"/>
      <c r="F77" s="5"/>
      <c r="G77" s="5"/>
      <c r="H77" s="3"/>
      <c r="I77" s="90">
        <f>[6]ит.пр!I6</f>
        <v>0</v>
      </c>
      <c r="J77" s="89"/>
    </row>
    <row r="78" spans="1:10" ht="22.5" hidden="1" customHeight="1">
      <c r="A78" s="1"/>
      <c r="B78" s="2"/>
      <c r="C78" s="3"/>
      <c r="D78" s="4"/>
      <c r="E78" s="4"/>
      <c r="F78" s="5"/>
      <c r="G78" s="5"/>
      <c r="H78" s="3"/>
      <c r="I78" s="90">
        <f>[6]ит.пр!I8</f>
        <v>0</v>
      </c>
      <c r="J78" s="32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В.В. Бекетов</v>
      </c>
      <c r="G79" s="24"/>
      <c r="H79" s="6"/>
      <c r="I79" s="14"/>
      <c r="J79" s="32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/г.Сухой Лог/</v>
      </c>
      <c r="G80" s="23"/>
      <c r="H80" s="7"/>
      <c r="I80" s="14"/>
      <c r="J80" s="32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И.А. Гориславский</v>
      </c>
      <c r="G81" s="24"/>
      <c r="H81" s="6"/>
      <c r="I81" s="31"/>
    </row>
    <row r="82" spans="1:19" ht="15" customHeight="1">
      <c r="C82" s="1"/>
      <c r="F82" t="str">
        <f>[1]реквизиты!$G$9</f>
        <v>/г.Нижний Тагил/</v>
      </c>
      <c r="H82" s="7"/>
      <c r="I82" s="3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J14:J15"/>
    <mergeCell ref="A5:I5"/>
    <mergeCell ref="G6:G7"/>
    <mergeCell ref="J8:J9"/>
    <mergeCell ref="J10:J11"/>
    <mergeCell ref="J12:J13"/>
    <mergeCell ref="F6:F7"/>
    <mergeCell ref="E6:E7"/>
  </mergeCells>
  <phoneticPr fontId="0" type="noConversion"/>
  <conditionalFormatting sqref="G21 G28 G35 G42 G49 G56 G63 G70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16" zoomScaleNormal="100" workbookViewId="0">
      <selection activeCell="A64" sqref="A64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18" t="s">
        <v>7</v>
      </c>
      <c r="B1" s="118"/>
      <c r="C1" s="118"/>
      <c r="D1" s="118"/>
      <c r="E1" s="118"/>
      <c r="F1" s="118"/>
      <c r="G1" s="118"/>
      <c r="H1" s="118"/>
      <c r="I1" s="118"/>
    </row>
    <row r="2" spans="1:10" ht="17.25" customHeight="1">
      <c r="A2" s="104" t="s">
        <v>8</v>
      </c>
      <c r="B2" s="104"/>
      <c r="C2" s="104"/>
      <c r="D2" s="104"/>
      <c r="E2" s="104"/>
      <c r="F2" s="104"/>
      <c r="G2" s="104"/>
      <c r="H2" s="104"/>
      <c r="I2" s="104"/>
    </row>
    <row r="3" spans="1:10" ht="40.5" customHeight="1">
      <c r="A3" s="124" t="str">
        <f>[1]реквизиты!$A$2</f>
        <v>Первенство Уральского Федерального округа по самбо среди юношей и девушек 2003-2004 г.р.</v>
      </c>
      <c r="B3" s="124"/>
      <c r="C3" s="124"/>
      <c r="D3" s="124"/>
      <c r="E3" s="124"/>
      <c r="F3" s="124"/>
      <c r="G3" s="124"/>
      <c r="H3" s="124"/>
      <c r="I3" s="124"/>
    </row>
    <row r="4" spans="1:10" ht="40.5" customHeight="1">
      <c r="A4" s="104" t="str">
        <f>[1]реквизиты!$A$3</f>
        <v>28-31 марта 2019г.                                              г.Курган</v>
      </c>
      <c r="B4" s="104"/>
      <c r="C4" s="104"/>
      <c r="D4" s="104"/>
      <c r="E4" s="104"/>
      <c r="F4" s="104"/>
      <c r="G4" s="104"/>
      <c r="H4" s="104"/>
      <c r="I4" s="104"/>
    </row>
    <row r="5" spans="1:10" ht="3.75" customHeight="1" thickBot="1">
      <c r="A5" s="104"/>
      <c r="B5" s="104"/>
      <c r="C5" s="104"/>
      <c r="D5" s="104"/>
      <c r="E5" s="104"/>
      <c r="F5" s="104"/>
      <c r="G5" s="104"/>
      <c r="H5" s="104"/>
      <c r="I5" s="104"/>
    </row>
    <row r="6" spans="1:10" ht="11.1" customHeight="1">
      <c r="B6" s="115" t="s">
        <v>0</v>
      </c>
      <c r="C6" s="107" t="s">
        <v>1</v>
      </c>
      <c r="D6" s="107" t="s">
        <v>2</v>
      </c>
      <c r="E6" s="107" t="s">
        <v>15</v>
      </c>
      <c r="F6" s="107" t="s">
        <v>16</v>
      </c>
      <c r="G6" s="105"/>
      <c r="H6" s="120" t="s">
        <v>3</v>
      </c>
      <c r="I6" s="122"/>
    </row>
    <row r="7" spans="1:10" ht="12" customHeight="1" thickBot="1">
      <c r="B7" s="116"/>
      <c r="C7" s="108"/>
      <c r="D7" s="108"/>
      <c r="E7" s="108"/>
      <c r="F7" s="108"/>
      <c r="G7" s="106"/>
      <c r="H7" s="121"/>
      <c r="I7" s="122"/>
    </row>
    <row r="8" spans="1:10" ht="23.1" customHeight="1">
      <c r="A8" s="109" t="s">
        <v>27</v>
      </c>
      <c r="B8" s="52" t="s">
        <v>4</v>
      </c>
      <c r="C8" s="63" t="str">
        <f>[2]ит.пр!C6</f>
        <v xml:space="preserve">Хрупало Данил Алексеевич </v>
      </c>
      <c r="D8" s="35" t="str">
        <f>[2]ит.пр!D6</f>
        <v>31.03.2005 1ю</v>
      </c>
      <c r="E8" s="35" t="str">
        <f>[2]ит.пр!E6</f>
        <v>УФО</v>
      </c>
      <c r="F8" s="35" t="str">
        <f>[2]ит.пр!F6</f>
        <v>Челябинская, п. Увельский</v>
      </c>
      <c r="G8" s="35"/>
      <c r="H8" s="36" t="str">
        <f>[2]ит.пр!H6</f>
        <v>Абдурахманов И.А., Симонов В.С.</v>
      </c>
      <c r="I8" s="123"/>
      <c r="J8" s="103"/>
    </row>
    <row r="9" spans="1:10" ht="23.1" customHeight="1">
      <c r="A9" s="110"/>
      <c r="B9" s="53" t="s">
        <v>5</v>
      </c>
      <c r="C9" s="64" t="str">
        <f>[2]ит.пр!C7</f>
        <v>Трапезников Павел Сергеевич</v>
      </c>
      <c r="D9" s="34" t="str">
        <f>[2]ит.пр!D7</f>
        <v xml:space="preserve"> 26.04.2003 2сп</v>
      </c>
      <c r="E9" s="34" t="str">
        <f>[2]ит.пр!E7</f>
        <v>УФО</v>
      </c>
      <c r="F9" s="34" t="str">
        <f>[2]ит.пр!F7</f>
        <v>Свердловская, В. Пышма, СШ "Лидер"</v>
      </c>
      <c r="G9" s="34"/>
      <c r="H9" s="37" t="str">
        <f>[2]ит.пр!H7</f>
        <v>Задорин С.В.</v>
      </c>
      <c r="I9" s="123"/>
      <c r="J9" s="103"/>
    </row>
    <row r="10" spans="1:10" ht="23.1" customHeight="1">
      <c r="A10" s="110"/>
      <c r="B10" s="54" t="s">
        <v>6</v>
      </c>
      <c r="C10" s="64" t="str">
        <f>[2]ит.пр!C8</f>
        <v>Коптяев Георгий Петрович</v>
      </c>
      <c r="D10" s="34" t="str">
        <f>[2]ит.пр!D8</f>
        <v>25.03.2003 2сп</v>
      </c>
      <c r="E10" s="34" t="str">
        <f>[2]ит.пр!E8</f>
        <v>УФО</v>
      </c>
      <c r="F10" s="34" t="str">
        <f>[2]ит.пр!F8</f>
        <v>Свердловская, С. Лог, ДЮСШ</v>
      </c>
      <c r="G10" s="34"/>
      <c r="H10" s="37" t="str">
        <f>[2]ит.пр!H8</f>
        <v>Бекетов В.В.</v>
      </c>
      <c r="I10" s="123"/>
      <c r="J10" s="103"/>
    </row>
    <row r="11" spans="1:10" ht="23.1" customHeight="1" thickBot="1">
      <c r="A11" s="111"/>
      <c r="B11" s="56" t="s">
        <v>6</v>
      </c>
      <c r="C11" s="65" t="str">
        <f>[2]ит.пр!C9</f>
        <v>Асланов Магамед Фаиг оглы</v>
      </c>
      <c r="D11" s="38" t="str">
        <f>[2]ит.пр!D9</f>
        <v>12.07.2004 1ю</v>
      </c>
      <c r="E11" s="38" t="str">
        <f>[2]ит.пр!E9</f>
        <v>УФО</v>
      </c>
      <c r="F11" s="38" t="str">
        <f>[2]ит.пр!F9</f>
        <v>ХМАО-Югра,  г.Лангепас</v>
      </c>
      <c r="G11" s="38"/>
      <c r="H11" s="39" t="str">
        <f>[2]ит.пр!H9</f>
        <v>Саргсян А.Г., Аксенова Т.А.</v>
      </c>
      <c r="I11" s="123"/>
      <c r="J11" s="103"/>
    </row>
    <row r="12" spans="1:10" ht="17.25" customHeight="1" thickBot="1">
      <c r="B12" s="8"/>
      <c r="C12" s="9"/>
      <c r="D12" s="9"/>
      <c r="E12" s="25"/>
      <c r="F12" s="9"/>
      <c r="G12" s="57"/>
      <c r="H12" s="9"/>
      <c r="I12" s="59"/>
      <c r="J12" s="103"/>
    </row>
    <row r="13" spans="1:10" ht="23.1" customHeight="1">
      <c r="A13" s="109" t="s">
        <v>28</v>
      </c>
      <c r="B13" s="62" t="s">
        <v>4</v>
      </c>
      <c r="C13" s="63" t="str">
        <f>[3]ит.пр!C6</f>
        <v>Степанов Дмитрий Леонидович</v>
      </c>
      <c r="D13" s="35" t="str">
        <f>[3]ит.пр!D6</f>
        <v>17.08.2004 1сп</v>
      </c>
      <c r="E13" s="35" t="str">
        <f>[3]ит.пр!E6</f>
        <v>УФО</v>
      </c>
      <c r="F13" s="35" t="str">
        <f>[3]ит.пр!F6</f>
        <v>Свердловская, Екатеринбург, ДЮСШ</v>
      </c>
      <c r="G13" s="35"/>
      <c r="H13" s="36" t="str">
        <f>[3]ит.пр!H6</f>
        <v>Юсупов А.Б., Рыбин Р.В.</v>
      </c>
      <c r="I13" s="59"/>
      <c r="J13" s="103"/>
    </row>
    <row r="14" spans="1:10" ht="23.1" customHeight="1">
      <c r="A14" s="110"/>
      <c r="B14" s="54" t="s">
        <v>5</v>
      </c>
      <c r="C14" s="64" t="str">
        <f>[3]ит.пр!C7</f>
        <v>Мальгин Иван Сергеевич</v>
      </c>
      <c r="D14" s="34" t="str">
        <f>[3]ит.пр!D7</f>
        <v>06.11.2004 3сп</v>
      </c>
      <c r="E14" s="34" t="str">
        <f>[3]ит.пр!E7</f>
        <v>УФО</v>
      </c>
      <c r="F14" s="34" t="str">
        <f>[3]ит.пр!F7</f>
        <v>Свердловская, Ирбит, ДЮСШ</v>
      </c>
      <c r="G14" s="34"/>
      <c r="H14" s="37" t="str">
        <f>[3]ит.пр!H7</f>
        <v>Двинских Д.А., Бердников Ф.В.</v>
      </c>
      <c r="I14" s="59"/>
    </row>
    <row r="15" spans="1:10" ht="23.1" customHeight="1">
      <c r="A15" s="110"/>
      <c r="B15" s="54" t="s">
        <v>6</v>
      </c>
      <c r="C15" s="64" t="str">
        <f>[3]ит.пр!C8</f>
        <v>Абдурахманов Али Джахонгирович</v>
      </c>
      <c r="D15" s="34" t="str">
        <f>[3]ит.пр!D8</f>
        <v>06.03.2005 1ю</v>
      </c>
      <c r="E15" s="34" t="str">
        <f>[3]ит.пр!E8</f>
        <v>УФО</v>
      </c>
      <c r="F15" s="34" t="str">
        <f>[3]ит.пр!F8</f>
        <v>ХМАО-Югра,  г.Лангепас</v>
      </c>
      <c r="G15" s="34"/>
      <c r="H15" s="37" t="str">
        <f>[3]ит.пр!H8</f>
        <v>Саргсян А.Г., Аксенова Т.А.</v>
      </c>
      <c r="I15" s="59"/>
    </row>
    <row r="16" spans="1:10" ht="23.1" customHeight="1" thickBot="1">
      <c r="A16" s="125"/>
      <c r="B16" s="56" t="s">
        <v>6</v>
      </c>
      <c r="C16" s="65" t="str">
        <f>[3]ит.пр!C9</f>
        <v>Нургазин Эдуард Русланович</v>
      </c>
      <c r="D16" s="38" t="str">
        <f>[3]ит.пр!D9</f>
        <v>23.06.2003 2ю</v>
      </c>
      <c r="E16" s="38" t="str">
        <f>[3]ит.пр!E9</f>
        <v>УФО</v>
      </c>
      <c r="F16" s="38" t="str">
        <f>[3]ит.пр!F9</f>
        <v>Курганская, г. Куртамыш, СШОР №1</v>
      </c>
      <c r="G16" s="38"/>
      <c r="H16" s="39" t="str">
        <f>[3]ит.пр!H9</f>
        <v>Пирогов И.Ю.</v>
      </c>
      <c r="I16" s="59"/>
    </row>
    <row r="17" spans="1:10" ht="23.1" customHeight="1" thickBot="1">
      <c r="B17" s="13"/>
      <c r="C17" s="9"/>
      <c r="D17" s="9"/>
      <c r="E17" s="25"/>
      <c r="F17" s="9"/>
      <c r="G17" s="9"/>
      <c r="H17" s="9"/>
      <c r="I17" s="59"/>
      <c r="J17" s="60"/>
    </row>
    <row r="18" spans="1:10" ht="23.1" customHeight="1">
      <c r="A18" s="109" t="s">
        <v>29</v>
      </c>
      <c r="B18" s="62" t="s">
        <v>4</v>
      </c>
      <c r="C18" s="63" t="str">
        <f>[4]ит.пр!C6</f>
        <v>Ишинтаев Вадим Юрьевич</v>
      </c>
      <c r="D18" s="35" t="str">
        <f>[4]ит.пр!D6</f>
        <v>01.10.2004 1ю</v>
      </c>
      <c r="E18" s="35" t="str">
        <f>[4]ит.пр!E6</f>
        <v>УФО</v>
      </c>
      <c r="F18" s="35" t="str">
        <f>[4]ит.пр!F6</f>
        <v>Челябинская, г. Чебаркуль</v>
      </c>
      <c r="G18" s="35"/>
      <c r="H18" s="36" t="str">
        <f>[4]ит.пр!H6</f>
        <v>Шальков А.Н.</v>
      </c>
      <c r="I18" s="59"/>
      <c r="J18" s="60"/>
    </row>
    <row r="19" spans="1:10" ht="23.1" customHeight="1">
      <c r="A19" s="110"/>
      <c r="B19" s="54" t="s">
        <v>5</v>
      </c>
      <c r="C19" s="64" t="str">
        <f>[4]ит.пр!C7</f>
        <v>Романенко Вадим Сергеевич</v>
      </c>
      <c r="D19" s="34" t="str">
        <f>[4]ит.пр!D7</f>
        <v>11.04.2004 1сп</v>
      </c>
      <c r="E19" s="34" t="str">
        <f>[4]ит.пр!E7</f>
        <v>УФО</v>
      </c>
      <c r="F19" s="34" t="str">
        <f>[4]ит.пр!F7</f>
        <v>Свердловская, Ирбит, СК "Маяк"</v>
      </c>
      <c r="G19" s="34"/>
      <c r="H19" s="37" t="str">
        <f>[4]ит.пр!H7</f>
        <v>Свяжин В.В.</v>
      </c>
      <c r="I19" s="59"/>
      <c r="J19" s="60"/>
    </row>
    <row r="20" spans="1:10" ht="23.1" customHeight="1">
      <c r="A20" s="110"/>
      <c r="B20" s="54" t="s">
        <v>6</v>
      </c>
      <c r="C20" s="64" t="str">
        <f>[4]ит.пр!C8</f>
        <v>Лаба Павел Сергеевич</v>
      </c>
      <c r="D20" s="34" t="str">
        <f>[4]ит.пр!D8</f>
        <v>14.03.2003 1ю</v>
      </c>
      <c r="E20" s="34" t="str">
        <f>[4]ит.пр!E8</f>
        <v>УФО</v>
      </c>
      <c r="F20" s="34" t="str">
        <f>[4]ит.пр!F8</f>
        <v>Челябинская, п. Увельский</v>
      </c>
      <c r="G20" s="34"/>
      <c r="H20" s="37" t="str">
        <f>[4]ит.пр!H8</f>
        <v>Абдурахманов И.А., Симонов В.С.</v>
      </c>
      <c r="I20" s="59"/>
      <c r="J20" s="60"/>
    </row>
    <row r="21" spans="1:10" ht="23.1" customHeight="1" thickBot="1">
      <c r="A21" s="111"/>
      <c r="B21" s="56" t="s">
        <v>6</v>
      </c>
      <c r="C21" s="65" t="str">
        <f>[4]ит.пр!C9</f>
        <v>Давыдов Дмитрий Алексеевич</v>
      </c>
      <c r="D21" s="38" t="str">
        <f>[4]ит.пр!D9</f>
        <v>02.11.2003 1сп</v>
      </c>
      <c r="E21" s="38" t="str">
        <f>[4]ит.пр!E9</f>
        <v>УФО</v>
      </c>
      <c r="F21" s="38" t="str">
        <f>[4]ит.пр!F9</f>
        <v>Свердловская, Ирбит, СК "Маяк"</v>
      </c>
      <c r="G21" s="38"/>
      <c r="H21" s="39" t="str">
        <f>[4]ит.пр!H9</f>
        <v>Свяжин В.В.</v>
      </c>
      <c r="I21" s="59"/>
    </row>
    <row r="22" spans="1:10" ht="23.1" customHeight="1" thickBot="1">
      <c r="A22" s="30"/>
      <c r="B22" s="12"/>
      <c r="C22" s="33"/>
      <c r="D22" s="16"/>
      <c r="E22" s="16"/>
      <c r="F22" s="17"/>
      <c r="G22" s="9"/>
      <c r="H22" s="20"/>
      <c r="I22" s="59"/>
      <c r="J22" s="60"/>
    </row>
    <row r="23" spans="1:10" ht="23.1" customHeight="1">
      <c r="A23" s="109" t="s">
        <v>30</v>
      </c>
      <c r="B23" s="62" t="s">
        <v>4</v>
      </c>
      <c r="C23" s="63" t="str">
        <f>[5]ит.пр!C6</f>
        <v>Рагозин Егор Андреевич</v>
      </c>
      <c r="D23" s="35" t="str">
        <f>[5]ит.пр!D6</f>
        <v>05.07.2003 кмс</v>
      </c>
      <c r="E23" s="35" t="str">
        <f>[5]ит.пр!E6</f>
        <v>УФО</v>
      </c>
      <c r="F23" s="35" t="str">
        <f>[5]ит.пр!F6</f>
        <v>Свердловская, Н. Тагил, СШ "Тагилстрой"</v>
      </c>
      <c r="G23" s="35"/>
      <c r="H23" s="36" t="str">
        <f>[5]ит.пр!H6</f>
        <v>Матвеев С.В., Гориславский И.А.</v>
      </c>
      <c r="I23" s="59"/>
      <c r="J23" s="60"/>
    </row>
    <row r="24" spans="1:10" ht="23.1" customHeight="1">
      <c r="A24" s="110"/>
      <c r="B24" s="54" t="s">
        <v>5</v>
      </c>
      <c r="C24" s="64" t="str">
        <f>[5]ит.пр!C7</f>
        <v>Быков Арсений Владимирович</v>
      </c>
      <c r="D24" s="34" t="str">
        <f>[5]ит.пр!D7</f>
        <v>16.07.2003 2сп</v>
      </c>
      <c r="E24" s="34" t="str">
        <f>[5]ит.пр!E7</f>
        <v>УФО</v>
      </c>
      <c r="F24" s="34" t="str">
        <f>[5]ит.пр!F7</f>
        <v>Свердловская, Ирбит, ДЮСШ</v>
      </c>
      <c r="G24" s="34"/>
      <c r="H24" s="37" t="str">
        <f>[5]ит.пр!H7</f>
        <v>Дьяков А.П., Фефелов Ю.А.</v>
      </c>
      <c r="I24" s="59"/>
      <c r="J24" s="60"/>
    </row>
    <row r="25" spans="1:10" ht="23.1" customHeight="1">
      <c r="A25" s="110"/>
      <c r="B25" s="54" t="s">
        <v>6</v>
      </c>
      <c r="C25" s="64" t="str">
        <f>[5]ит.пр!C8</f>
        <v>Кирпиченко Денис Сергеевич</v>
      </c>
      <c r="D25" s="34" t="str">
        <f>[5]ит.пр!D8</f>
        <v>22.07.2003 1ю</v>
      </c>
      <c r="E25" s="34" t="str">
        <f>[5]ит.пр!E8</f>
        <v>УФО</v>
      </c>
      <c r="F25" s="34" t="str">
        <f>[5]ит.пр!F8</f>
        <v>Челябинская, п. Увельский</v>
      </c>
      <c r="G25" s="34"/>
      <c r="H25" s="37" t="str">
        <f>[5]ит.пр!H8</f>
        <v>Абдурахманов И.А., Симонов В.С.</v>
      </c>
      <c r="I25" s="59"/>
      <c r="J25" s="60"/>
    </row>
    <row r="26" spans="1:10" ht="23.1" customHeight="1" thickBot="1">
      <c r="A26" s="125"/>
      <c r="B26" s="56" t="s">
        <v>6</v>
      </c>
      <c r="C26" s="65" t="str">
        <f>[5]ит.пр!C9</f>
        <v>Горинов Вадим Сергеевич</v>
      </c>
      <c r="D26" s="38" t="str">
        <f>[5]ит.пр!D9</f>
        <v>04.08.2003 3сп</v>
      </c>
      <c r="E26" s="38" t="str">
        <f>[5]ит.пр!E9</f>
        <v>УФО</v>
      </c>
      <c r="F26" s="38" t="str">
        <f>[5]ит.пр!F9</f>
        <v>ХМАО-Югра,  г.Нижневартовск</v>
      </c>
      <c r="G26" s="38"/>
      <c r="H26" s="39" t="str">
        <f>[5]ит.пр!H9</f>
        <v>Калачей А.Ю.</v>
      </c>
      <c r="I26" s="59"/>
    </row>
    <row r="27" spans="1:10" ht="23.1" customHeight="1" thickBot="1">
      <c r="A27" s="30"/>
      <c r="B27" s="12"/>
      <c r="C27" s="33"/>
      <c r="D27" s="16"/>
      <c r="E27" s="16"/>
      <c r="F27" s="17"/>
      <c r="G27" s="17"/>
      <c r="H27" s="20"/>
      <c r="I27" s="59"/>
      <c r="J27" s="60"/>
    </row>
    <row r="28" spans="1:10" ht="23.1" customHeight="1">
      <c r="A28" s="109" t="s">
        <v>36</v>
      </c>
      <c r="B28" s="62" t="s">
        <v>4</v>
      </c>
      <c r="C28" s="63" t="str">
        <f>[6]ит.пр!C6</f>
        <v>Петрунин Данил Александрович</v>
      </c>
      <c r="D28" s="35" t="str">
        <f>[6]ит.пр!D6</f>
        <v>25.07.2003 1сп</v>
      </c>
      <c r="E28" s="35" t="str">
        <f>[6]ит.пр!E6</f>
        <v>УФО</v>
      </c>
      <c r="F28" s="35" t="str">
        <f>[6]ит.пр!F6</f>
        <v>Свердловская, Екатеринбург, ДЮСШ</v>
      </c>
      <c r="G28" s="35"/>
      <c r="H28" s="36" t="str">
        <f>[6]ит.пр!H6</f>
        <v>Юсупов А.Б., Рыбин Р.В.</v>
      </c>
      <c r="I28" s="59"/>
      <c r="J28" s="60"/>
    </row>
    <row r="29" spans="1:10" ht="23.1" customHeight="1">
      <c r="A29" s="110"/>
      <c r="B29" s="54" t="s">
        <v>5</v>
      </c>
      <c r="C29" s="64" t="str">
        <f>[6]ит.пр!C7</f>
        <v>Киселев Данил Дмитриевич</v>
      </c>
      <c r="D29" s="34" t="str">
        <f>[6]ит.пр!D7</f>
        <v>08.05.2003 1сп</v>
      </c>
      <c r="E29" s="34" t="str">
        <f>[6]ит.пр!E7</f>
        <v>УФО</v>
      </c>
      <c r="F29" s="34" t="str">
        <f>[6]ит.пр!F7</f>
        <v>Свердловская, Ирбит, ДЮСШ</v>
      </c>
      <c r="G29" s="34"/>
      <c r="H29" s="37" t="str">
        <f>[6]ит.пр!H7</f>
        <v>Двинских Д.А., Бердников Ф.В.</v>
      </c>
      <c r="I29" s="59"/>
      <c r="J29" s="60"/>
    </row>
    <row r="30" spans="1:10" ht="23.1" customHeight="1">
      <c r="A30" s="110"/>
      <c r="B30" s="54" t="s">
        <v>6</v>
      </c>
      <c r="C30" s="64" t="str">
        <f>[6]ит.пр!C8</f>
        <v>Суслонов Евгений Александрович</v>
      </c>
      <c r="D30" s="34" t="str">
        <f>[6]ит.пр!D8</f>
        <v>17.06.2003 1сп</v>
      </c>
      <c r="E30" s="34" t="str">
        <f>[6]ит.пр!E8</f>
        <v>УФО</v>
      </c>
      <c r="F30" s="34" t="str">
        <f>[6]ит.пр!F8</f>
        <v>Свердловская, Екатеринбург, СШОР</v>
      </c>
      <c r="G30" s="34"/>
      <c r="H30" s="37" t="str">
        <f>[6]ит.пр!H8</f>
        <v>Макуха А.Н.</v>
      </c>
      <c r="I30" s="59"/>
      <c r="J30" s="60"/>
    </row>
    <row r="31" spans="1:10" ht="23.1" customHeight="1">
      <c r="A31" s="110"/>
      <c r="B31" s="55" t="s">
        <v>6</v>
      </c>
      <c r="C31" s="75" t="str">
        <f>[6]ит.пр!C9</f>
        <v>Казаков Евгений Вадимович</v>
      </c>
      <c r="D31" s="76" t="str">
        <f>[6]ит.пр!D9</f>
        <v>01.09.2004 2сп</v>
      </c>
      <c r="E31" s="76" t="str">
        <f>[6]ит.пр!E9</f>
        <v>УФО</v>
      </c>
      <c r="F31" s="76" t="str">
        <f>[6]ит.пр!F9</f>
        <v>Свердловская, С. Лог, ДЮСШ</v>
      </c>
      <c r="G31" s="76"/>
      <c r="H31" s="77" t="str">
        <f>[6]ит.пр!H9</f>
        <v>Малых К.В.</v>
      </c>
      <c r="I31" s="58" t="s">
        <v>14</v>
      </c>
    </row>
    <row r="32" spans="1:10" ht="23.1" customHeight="1">
      <c r="A32" s="78"/>
      <c r="B32" s="79"/>
      <c r="C32" s="80"/>
      <c r="D32" s="80"/>
      <c r="E32" s="81"/>
      <c r="F32" s="80"/>
      <c r="G32" s="80"/>
      <c r="H32" s="82"/>
      <c r="I32" s="59"/>
      <c r="J32" s="60"/>
    </row>
    <row r="33" spans="1:10" ht="23.1" customHeight="1">
      <c r="A33" s="110" t="s">
        <v>31</v>
      </c>
      <c r="B33" s="71" t="s">
        <v>4</v>
      </c>
      <c r="C33" s="72" t="str">
        <f>[7]ит.пр!C6</f>
        <v>Ахмедов Гуммет Хикмет оглы</v>
      </c>
      <c r="D33" s="73" t="str">
        <f>[7]ит.пр!D6</f>
        <v>24.09.2003 1сп</v>
      </c>
      <c r="E33" s="73" t="str">
        <f>[7]ит.пр!E6</f>
        <v>УФО</v>
      </c>
      <c r="F33" s="73" t="str">
        <f>[7]ит.пр!F6</f>
        <v>ХМАО-Югра,  г.Нижневартовск</v>
      </c>
      <c r="G33" s="73"/>
      <c r="H33" s="74" t="str">
        <f>[7]ит.пр!H6</f>
        <v>Воробьев В.В.</v>
      </c>
      <c r="I33" s="59"/>
      <c r="J33" s="60"/>
    </row>
    <row r="34" spans="1:10" ht="23.1" customHeight="1">
      <c r="A34" s="110"/>
      <c r="B34" s="54" t="s">
        <v>5</v>
      </c>
      <c r="C34" s="64" t="str">
        <f>[7]ит.пр!C7</f>
        <v>Николаев Михаил Алексеевич</v>
      </c>
      <c r="D34" s="34" t="str">
        <f>[7]ит.пр!D7</f>
        <v>17.04.2003 кмс</v>
      </c>
      <c r="E34" s="34" t="str">
        <f>[7]ит.пр!E7</f>
        <v>УФО</v>
      </c>
      <c r="F34" s="34" t="str">
        <f>[7]ит.пр!F7</f>
        <v>Свердловская, Екатеринбург, СШОР</v>
      </c>
      <c r="G34" s="34"/>
      <c r="H34" s="37" t="str">
        <f>[7]ит.пр!H7</f>
        <v>Воронов В.В., Амбарцулян Б.Э.</v>
      </c>
      <c r="I34" s="59"/>
      <c r="J34" s="60"/>
    </row>
    <row r="35" spans="1:10" ht="23.1" customHeight="1">
      <c r="A35" s="110"/>
      <c r="B35" s="54" t="s">
        <v>6</v>
      </c>
      <c r="C35" s="64" t="str">
        <f>[7]ит.пр!C8</f>
        <v>Тесаев Давуд Сайтсалимович</v>
      </c>
      <c r="D35" s="34" t="str">
        <f>[7]ит.пр!D8</f>
        <v>16.09.2004 2сп</v>
      </c>
      <c r="E35" s="34" t="str">
        <f>[7]ит.пр!E8</f>
        <v>УФО</v>
      </c>
      <c r="F35" s="34" t="str">
        <f>[7]ит.пр!F8</f>
        <v>ХМАО-Югра,  г.Когалым</v>
      </c>
      <c r="G35" s="34"/>
      <c r="H35" s="37" t="str">
        <f>[7]ит.пр!H8</f>
        <v>Хрусталев С.А., Месхорадзе М.З.</v>
      </c>
      <c r="I35" s="59"/>
      <c r="J35" s="60"/>
    </row>
    <row r="36" spans="1:10" ht="25.5" customHeight="1" thickBot="1">
      <c r="A36" s="111"/>
      <c r="B36" s="56" t="s">
        <v>6</v>
      </c>
      <c r="C36" s="65" t="str">
        <f>[7]ит.пр!C9</f>
        <v>Боровинский Алексей Валерьевич</v>
      </c>
      <c r="D36" s="38" t="str">
        <f>[7]ит.пр!D9</f>
        <v>14.07.2004 1ю</v>
      </c>
      <c r="E36" s="38" t="str">
        <f>[7]ит.пр!E9</f>
        <v>УФО</v>
      </c>
      <c r="F36" s="38" t="str">
        <f>[7]ит.пр!F9</f>
        <v>Свердловская, Екатеринбург, ВС</v>
      </c>
      <c r="G36" s="38"/>
      <c r="H36" s="39" t="str">
        <f>[7]ит.пр!H9</f>
        <v>Селянина О.В., Федосеев М.Е.</v>
      </c>
      <c r="I36" s="59"/>
    </row>
    <row r="37" spans="1:10" ht="23.1" hidden="1" customHeight="1">
      <c r="B37" s="13"/>
      <c r="C37" s="9"/>
      <c r="D37" s="9"/>
      <c r="E37" s="25"/>
      <c r="F37" s="9"/>
      <c r="G37" s="9"/>
      <c r="H37" s="22"/>
      <c r="I37" s="59"/>
      <c r="J37" s="60"/>
    </row>
    <row r="38" spans="1:10" ht="23.1" hidden="1" customHeight="1">
      <c r="A38" s="109" t="s">
        <v>19</v>
      </c>
      <c r="B38" s="62" t="s">
        <v>4</v>
      </c>
      <c r="C38" s="63" t="str">
        <f>[8]ит.пр!C6</f>
        <v>Савин Георгий Дмитриевич</v>
      </c>
      <c r="D38" s="35" t="str">
        <f>[8]ит.пр!D6</f>
        <v>19.11.2003 КМС</v>
      </c>
      <c r="E38" s="35" t="str">
        <f>[8]ит.пр!E6</f>
        <v>УФО</v>
      </c>
      <c r="F38" s="35" t="str">
        <f>[8]ит.пр!F6</f>
        <v>Свердловская, Н. Тагил, СШ "Тагилстрой"</v>
      </c>
      <c r="G38" s="35"/>
      <c r="H38" s="36" t="str">
        <f>[8]ит.пр!H6</f>
        <v>Пляшкун Н.В.</v>
      </c>
      <c r="I38" s="59"/>
      <c r="J38" s="60"/>
    </row>
    <row r="39" spans="1:10" ht="23.1" hidden="1" customHeight="1">
      <c r="A39" s="110"/>
      <c r="B39" s="54" t="s">
        <v>5</v>
      </c>
      <c r="C39" s="64" t="str">
        <f>[8]ит.пр!C7</f>
        <v>Григорьев Иван Алексеевич</v>
      </c>
      <c r="D39" s="34" t="str">
        <f>[8]ит.пр!D7</f>
        <v>03.08.2003 1сп</v>
      </c>
      <c r="E39" s="34" t="str">
        <f>[8]ит.пр!E7</f>
        <v>УФО</v>
      </c>
      <c r="F39" s="34" t="str">
        <f>[8]ит.пр!F7</f>
        <v>Свердловская, С. Лог, ДЮСШ</v>
      </c>
      <c r="G39" s="34"/>
      <c r="H39" s="37" t="str">
        <f>[8]ит.пр!H7</f>
        <v>Бекетов В.В.</v>
      </c>
      <c r="I39" s="59"/>
      <c r="J39" s="60"/>
    </row>
    <row r="40" spans="1:10" ht="23.1" hidden="1" customHeight="1">
      <c r="A40" s="110"/>
      <c r="B40" s="54" t="s">
        <v>6</v>
      </c>
      <c r="C40" s="64" t="str">
        <f>[8]ит.пр!C8</f>
        <v>Фефелов Матвей Юрьевич</v>
      </c>
      <c r="D40" s="34" t="str">
        <f>[8]ит.пр!D8</f>
        <v>24.06.2003 1сп</v>
      </c>
      <c r="E40" s="34" t="str">
        <f>[8]ит.пр!E8</f>
        <v>УФО</v>
      </c>
      <c r="F40" s="34" t="str">
        <f>[8]ит.пр!F8</f>
        <v>Свердловская, Ирбит, ДЮСШ</v>
      </c>
      <c r="G40" s="34"/>
      <c r="H40" s="37" t="str">
        <f>[8]ит.пр!H8</f>
        <v>Фефелов Ю.А.</v>
      </c>
      <c r="I40" s="59"/>
      <c r="J40" s="60"/>
    </row>
    <row r="41" spans="1:10" ht="23.1" hidden="1" customHeight="1" thickBot="1">
      <c r="A41" s="111"/>
      <c r="B41" s="56" t="s">
        <v>6</v>
      </c>
      <c r="C41" s="65" t="str">
        <f>[8]ит.пр!C9</f>
        <v>Сарваров Тимур Рустамович</v>
      </c>
      <c r="D41" s="38" t="str">
        <f>[8]ит.пр!D9</f>
        <v>28.06.2003 1сп</v>
      </c>
      <c r="E41" s="38" t="str">
        <f>[8]ит.пр!E9</f>
        <v>УФО</v>
      </c>
      <c r="F41" s="38" t="str">
        <f>[8]ит.пр!F9</f>
        <v>ХМАО-Югра,  г.Когалым</v>
      </c>
      <c r="G41" s="38"/>
      <c r="H41" s="39" t="str">
        <f>[8]ит.пр!H9</f>
        <v>Хрусталев С.А., Месхорадзе М.З.</v>
      </c>
      <c r="I41" s="59"/>
    </row>
    <row r="42" spans="1:10" ht="23.1" hidden="1" customHeight="1" thickBot="1">
      <c r="B42" s="41"/>
      <c r="C42" s="42"/>
      <c r="D42" s="42"/>
      <c r="E42" s="43"/>
      <c r="F42" s="42"/>
      <c r="G42" s="42"/>
      <c r="H42" s="44"/>
      <c r="I42" s="59"/>
      <c r="J42" s="60"/>
    </row>
    <row r="43" spans="1:10" ht="23.1" hidden="1" customHeight="1">
      <c r="A43" s="109" t="s">
        <v>20</v>
      </c>
      <c r="B43" s="62" t="s">
        <v>4</v>
      </c>
      <c r="C43" s="63" t="str">
        <f>[9]ит.пр!C6</f>
        <v>Зорин Никита Васильевич</v>
      </c>
      <c r="D43" s="35" t="str">
        <f>[9]ит.пр!D6</f>
        <v>14.02.2003 КМС</v>
      </c>
      <c r="E43" s="35" t="str">
        <f>[9]ит.пр!E6</f>
        <v>УФО</v>
      </c>
      <c r="F43" s="35" t="str">
        <f>[9]ит.пр!F6</f>
        <v>Свердловская, Екатеринбург, СШОР</v>
      </c>
      <c r="G43" s="35"/>
      <c r="H43" s="36" t="str">
        <f>[9]ит.пр!H6</f>
        <v>Плотников А.В.</v>
      </c>
      <c r="I43" s="59"/>
      <c r="J43" s="60"/>
    </row>
    <row r="44" spans="1:10" ht="23.1" hidden="1" customHeight="1">
      <c r="A44" s="110"/>
      <c r="B44" s="54" t="s">
        <v>5</v>
      </c>
      <c r="C44" s="64" t="str">
        <f>[9]ит.пр!C7</f>
        <v>Иванов Данил Сергеевич</v>
      </c>
      <c r="D44" s="34" t="str">
        <f>[9]ит.пр!D7</f>
        <v>10.01.2003 КМС</v>
      </c>
      <c r="E44" s="34" t="str">
        <f>[9]ит.пр!E7</f>
        <v>УФО</v>
      </c>
      <c r="F44" s="34" t="str">
        <f>[9]ит.пр!F7</f>
        <v>Курганская, г.Курган, ДЮСШ №4"</v>
      </c>
      <c r="G44" s="34"/>
      <c r="H44" s="37" t="str">
        <f>[9]ит.пр!H7</f>
        <v>Осипов В.Ю.
Печерских В.И.</v>
      </c>
      <c r="I44" s="59"/>
      <c r="J44" s="60"/>
    </row>
    <row r="45" spans="1:10" ht="23.1" hidden="1" customHeight="1">
      <c r="A45" s="110"/>
      <c r="B45" s="54" t="s">
        <v>6</v>
      </c>
      <c r="C45" s="64" t="str">
        <f>[9]ит.пр!C8</f>
        <v>Козырин Матвей Андреевич</v>
      </c>
      <c r="D45" s="34" t="str">
        <f>[9]ит.пр!D8</f>
        <v>10.10.2003 1ю</v>
      </c>
      <c r="E45" s="34" t="str">
        <f>[9]ит.пр!E8</f>
        <v>УФО</v>
      </c>
      <c r="F45" s="34" t="str">
        <f>[9]ит.пр!F8</f>
        <v>Свердловская, Екатеринбург, ВС</v>
      </c>
      <c r="G45" s="34"/>
      <c r="H45" s="37" t="str">
        <f>[9]ит.пр!H8</f>
        <v>Селянина О.В., Федосеев М.Е.</v>
      </c>
      <c r="I45" s="59"/>
      <c r="J45" s="60"/>
    </row>
    <row r="46" spans="1:10" ht="23.1" hidden="1" customHeight="1" thickBot="1">
      <c r="A46" s="111"/>
      <c r="B46" s="56" t="s">
        <v>6</v>
      </c>
      <c r="C46" s="65" t="str">
        <f>[9]ит.пр!C9</f>
        <v>Амбурцев Андрей Сергеевич</v>
      </c>
      <c r="D46" s="38" t="str">
        <f>[9]ит.пр!D9</f>
        <v>25.01.2003 1ю</v>
      </c>
      <c r="E46" s="38" t="str">
        <f>[9]ит.пр!E9</f>
        <v>УФО</v>
      </c>
      <c r="F46" s="38" t="str">
        <f>[9]ит.пр!F9</f>
        <v>Курганская, г. Куртамыш, СШОР №1</v>
      </c>
      <c r="G46" s="38"/>
      <c r="H46" s="39" t="str">
        <f>[9]ит.пр!H9</f>
        <v>Пирогов И.Ю.</v>
      </c>
      <c r="I46" s="59"/>
    </row>
    <row r="47" spans="1:10" ht="23.1" hidden="1" customHeight="1" thickBot="1">
      <c r="B47" s="13"/>
      <c r="C47" s="9"/>
      <c r="D47" s="9"/>
      <c r="E47" s="25"/>
      <c r="F47" s="9"/>
      <c r="G47" s="9"/>
      <c r="H47" s="22"/>
      <c r="I47" s="59"/>
      <c r="J47" s="60"/>
    </row>
    <row r="48" spans="1:10" ht="23.1" hidden="1" customHeight="1">
      <c r="A48" s="109" t="s">
        <v>21</v>
      </c>
      <c r="B48" s="62" t="s">
        <v>4</v>
      </c>
      <c r="C48" s="63" t="str">
        <f>[10]ит.пр!C6</f>
        <v>Аюбов Андрей Ферузович</v>
      </c>
      <c r="D48" s="35" t="str">
        <f>[10]ит.пр!D6</f>
        <v>05.05.2003 КМС</v>
      </c>
      <c r="E48" s="35" t="str">
        <f>[10]ит.пр!E6</f>
        <v>УФО</v>
      </c>
      <c r="F48" s="35" t="str">
        <f>[10]ит.пр!F6</f>
        <v>ХМАО-Югра,  г.Нижневартовск</v>
      </c>
      <c r="G48" s="35"/>
      <c r="H48" s="36" t="str">
        <f>[10]ит.пр!H6</f>
        <v>Калачей А.Ю.</v>
      </c>
      <c r="I48" s="59"/>
      <c r="J48" s="60"/>
    </row>
    <row r="49" spans="1:10" ht="23.1" hidden="1" customHeight="1">
      <c r="A49" s="110"/>
      <c r="B49" s="54" t="s">
        <v>5</v>
      </c>
      <c r="C49" s="64" t="str">
        <f>[10]ит.пр!C7</f>
        <v>Бабкин Максим Вячеславович</v>
      </c>
      <c r="D49" s="34" t="str">
        <f>[10]ит.пр!D7</f>
        <v>19.04.2003 2сп</v>
      </c>
      <c r="E49" s="34" t="str">
        <f>[10]ит.пр!E7</f>
        <v>УФО</v>
      </c>
      <c r="F49" s="34" t="str">
        <f>[10]ит.пр!F7</f>
        <v>Свердловская, Серов, ДЮСШ</v>
      </c>
      <c r="G49" s="34"/>
      <c r="H49" s="37" t="str">
        <f>[10]ит.пр!H7</f>
        <v>Ушаков П.С.</v>
      </c>
      <c r="I49" s="59"/>
      <c r="J49" s="60"/>
    </row>
    <row r="50" spans="1:10" ht="23.1" hidden="1" customHeight="1">
      <c r="A50" s="110"/>
      <c r="B50" s="54" t="s">
        <v>6</v>
      </c>
      <c r="C50" s="64" t="str">
        <f>[10]ит.пр!C8</f>
        <v>Курбатов Дмитрий Антонович</v>
      </c>
      <c r="D50" s="34" t="str">
        <f>[10]ит.пр!D8</f>
        <v>26.02.2003 3сп</v>
      </c>
      <c r="E50" s="34" t="str">
        <f>[10]ит.пр!E8</f>
        <v>УФО</v>
      </c>
      <c r="F50" s="34" t="str">
        <f>[10]ит.пр!F8</f>
        <v>Курганская, г.Курган, СШОР №1"</v>
      </c>
      <c r="G50" s="34"/>
      <c r="H50" s="37" t="str">
        <f>[10]ит.пр!H8</f>
        <v>Стенников М.Г.</v>
      </c>
      <c r="I50" s="59"/>
      <c r="J50" s="60"/>
    </row>
    <row r="51" spans="1:10" ht="23.1" hidden="1" customHeight="1" thickBot="1">
      <c r="A51" s="111"/>
      <c r="B51" s="56" t="s">
        <v>6</v>
      </c>
      <c r="C51" s="65" t="str">
        <f>[10]ит.пр!C9</f>
        <v>Ахламов Артем Юрьевич</v>
      </c>
      <c r="D51" s="38" t="str">
        <f>[10]ит.пр!D9</f>
        <v>01.04.2003 1ю</v>
      </c>
      <c r="E51" s="38" t="str">
        <f>[10]ит.пр!E9</f>
        <v>УФО</v>
      </c>
      <c r="F51" s="38" t="str">
        <f>[10]ит.пр!F9</f>
        <v>Челябинская, п. Уйское</v>
      </c>
      <c r="G51" s="38"/>
      <c r="H51" s="39" t="str">
        <f>[10]ит.пр!H9</f>
        <v>Гостев Е.В</v>
      </c>
      <c r="I51" s="59"/>
    </row>
    <row r="52" spans="1:10" ht="23.1" hidden="1" customHeight="1" thickBot="1">
      <c r="A52" s="1"/>
      <c r="B52" s="40"/>
      <c r="C52" s="10"/>
      <c r="D52" s="10"/>
      <c r="E52" s="26"/>
      <c r="F52" s="10"/>
      <c r="G52" s="10"/>
      <c r="H52" s="21"/>
      <c r="I52" s="59"/>
      <c r="J52" s="60"/>
    </row>
    <row r="53" spans="1:10" ht="23.1" hidden="1" customHeight="1">
      <c r="A53" s="112" t="s">
        <v>23</v>
      </c>
      <c r="B53" s="62" t="s">
        <v>4</v>
      </c>
      <c r="C53" s="66" t="str">
        <f>[11]ит.пр!C6</f>
        <v>Худяков Ярослав Викторович</v>
      </c>
      <c r="D53" s="47" t="str">
        <f>[11]ит.пр!D6</f>
        <v>15.01.2003 1ю</v>
      </c>
      <c r="E53" s="47" t="str">
        <f>[11]ит.пр!E6</f>
        <v>УФО</v>
      </c>
      <c r="F53" s="47" t="str">
        <f>[11]ит.пр!F6</f>
        <v>Свердловская, Екатеринбург, ВС</v>
      </c>
      <c r="G53" s="47"/>
      <c r="H53" s="48" t="str">
        <f>[11]ит.пр!H6</f>
        <v>Селянина О.В., Федосеев М.Е.</v>
      </c>
      <c r="I53" s="59"/>
      <c r="J53" s="60"/>
    </row>
    <row r="54" spans="1:10" ht="23.1" hidden="1" customHeight="1">
      <c r="A54" s="113"/>
      <c r="B54" s="54" t="s">
        <v>5</v>
      </c>
      <c r="C54" s="67" t="str">
        <f>[11]ит.пр!C7</f>
        <v>Черепанов Данил Владимирович</v>
      </c>
      <c r="D54" s="46" t="str">
        <f>[11]ит.пр!D7</f>
        <v>12.03.2003 КМС</v>
      </c>
      <c r="E54" s="46" t="str">
        <f>[11]ит.пр!E7</f>
        <v>УФО</v>
      </c>
      <c r="F54" s="46" t="str">
        <f>[11]ит.пр!F7</f>
        <v>Курганская, г.Курган, СШОР №1"</v>
      </c>
      <c r="G54" s="46"/>
      <c r="H54" s="49" t="str">
        <f>[11]ит.пр!H7</f>
        <v>Кудрявцев С.Ю.</v>
      </c>
      <c r="I54" s="59"/>
      <c r="J54" s="60"/>
    </row>
    <row r="55" spans="1:10" ht="23.1" hidden="1" customHeight="1">
      <c r="A55" s="113"/>
      <c r="B55" s="54" t="s">
        <v>6</v>
      </c>
      <c r="C55" s="67" t="str">
        <f>[11]ит.пр!C8</f>
        <v>Шуруев Андрей Вячеславович</v>
      </c>
      <c r="D55" s="46" t="str">
        <f>[11]ит.пр!D8</f>
        <v>08.06.2003 3сп</v>
      </c>
      <c r="E55" s="46" t="str">
        <f>[11]ит.пр!E8</f>
        <v>УФО</v>
      </c>
      <c r="F55" s="46" t="str">
        <f>[11]ит.пр!F8</f>
        <v>Курганская, г.Курган, СШОР №1"</v>
      </c>
      <c r="G55" s="46"/>
      <c r="H55" s="49" t="str">
        <f>[11]ит.пр!H8</f>
        <v>Распопов А.Н.</v>
      </c>
      <c r="I55" s="59"/>
      <c r="J55" s="60"/>
    </row>
    <row r="56" spans="1:10" ht="23.1" hidden="1" customHeight="1" thickBot="1">
      <c r="A56" s="114"/>
      <c r="B56" s="56" t="s">
        <v>6</v>
      </c>
      <c r="C56" s="68" t="str">
        <f>[11]ит.пр!C9</f>
        <v>Евсеев Дмитрий Александрович</v>
      </c>
      <c r="D56" s="50" t="str">
        <f>[11]ит.пр!D9</f>
        <v>25.09.2003 1ю</v>
      </c>
      <c r="E56" s="50" t="str">
        <f>[11]ит.пр!E9</f>
        <v>УФО</v>
      </c>
      <c r="F56" s="50" t="str">
        <f>[11]ит.пр!F9</f>
        <v>Свердловская, Екатеринбург, СШОР</v>
      </c>
      <c r="G56" s="50"/>
      <c r="H56" s="51" t="str">
        <f>[11]ит.пр!H9</f>
        <v>Палабугин С.А., Козлов Н.А.</v>
      </c>
      <c r="I56" s="59"/>
    </row>
    <row r="57" spans="1:10" ht="23.1" hidden="1" customHeight="1">
      <c r="B57" s="12"/>
      <c r="C57" s="3"/>
      <c r="D57" s="4"/>
      <c r="E57" s="4"/>
      <c r="F57" s="5"/>
      <c r="G57" s="5"/>
      <c r="H57" s="3"/>
      <c r="I57" s="69">
        <f>[6]ит.пр!I6</f>
        <v>0</v>
      </c>
      <c r="J57" s="61"/>
    </row>
    <row r="58" spans="1:10" ht="23.1" hidden="1" customHeight="1">
      <c r="A58" s="1"/>
      <c r="B58" s="2"/>
      <c r="C58" s="3"/>
      <c r="D58" s="4"/>
      <c r="E58" s="4"/>
      <c r="F58" s="5"/>
      <c r="G58" s="5"/>
      <c r="H58" s="3"/>
      <c r="I58" s="3">
        <f>[6]ит.пр!I8</f>
        <v>0</v>
      </c>
      <c r="J58" s="61"/>
    </row>
    <row r="59" spans="1:10" ht="23.1" customHeight="1">
      <c r="A59" s="1"/>
      <c r="B59" s="24" t="str">
        <f>[1]реквизиты!$A$6</f>
        <v>Гл. судья, судья ВК</v>
      </c>
      <c r="C59" s="6"/>
      <c r="D59" s="6"/>
      <c r="E59" s="27"/>
      <c r="F59" s="24" t="str">
        <f>[1]реквизиты!$G$6</f>
        <v>В.В. Бекетов</v>
      </c>
      <c r="G59" s="24"/>
      <c r="H59" s="6"/>
      <c r="I59" s="59"/>
      <c r="J59" s="60"/>
    </row>
    <row r="60" spans="1:10" ht="15.75" customHeight="1">
      <c r="A60" s="1"/>
      <c r="B60" s="24"/>
      <c r="C60" s="7"/>
      <c r="D60" s="7"/>
      <c r="E60" s="28"/>
      <c r="F60" s="23" t="str">
        <f>[1]реквизиты!$G$7</f>
        <v>/г.Сухой Лог/</v>
      </c>
      <c r="G60" s="23"/>
      <c r="H60" s="7"/>
      <c r="I60" s="59"/>
      <c r="J60" s="60"/>
    </row>
    <row r="61" spans="1:10" ht="16.5" customHeight="1">
      <c r="A61" s="1"/>
      <c r="B61" s="24" t="str">
        <f>[1]реквизиты!$A$8</f>
        <v>Гл. секретарь, судья ВК</v>
      </c>
      <c r="C61" s="7"/>
      <c r="D61" s="7"/>
      <c r="E61" s="28"/>
      <c r="F61" s="24" t="str">
        <f>[1]реквизиты!$G$8</f>
        <v>И.А. Гориславский</v>
      </c>
      <c r="G61" s="24"/>
      <c r="H61" s="6"/>
      <c r="I61" s="59"/>
    </row>
    <row r="62" spans="1:10" ht="12.75" customHeight="1">
      <c r="C62" s="1"/>
      <c r="F62" t="str">
        <f>[1]реквизиты!$G$9</f>
        <v>/г.Нижний Тагил/</v>
      </c>
      <c r="H62" s="7"/>
      <c r="I62" s="59"/>
    </row>
    <row r="63" spans="1:10" ht="9" hidden="1" customHeight="1"/>
    <row r="64" spans="1:10" ht="29.25" customHeight="1">
      <c r="J64" s="1"/>
    </row>
    <row r="65" spans="19:19" ht="12" customHeight="1"/>
    <row r="66" spans="19:19" ht="21.75" customHeight="1"/>
    <row r="67" spans="19:19" ht="12" customHeight="1"/>
    <row r="68" spans="19:19" ht="12" customHeight="1"/>
    <row r="73" spans="19:19">
      <c r="S73" t="s">
        <v>11</v>
      </c>
    </row>
  </sheetData>
  <mergeCells count="28">
    <mergeCell ref="A48:A51"/>
    <mergeCell ref="A53:A56"/>
    <mergeCell ref="A23:A26"/>
    <mergeCell ref="A28:A31"/>
    <mergeCell ref="A33:A36"/>
    <mergeCell ref="A38:A41"/>
    <mergeCell ref="A43:A46"/>
    <mergeCell ref="A8:A11"/>
    <mergeCell ref="I8:I9"/>
    <mergeCell ref="J12:J13"/>
    <mergeCell ref="A13:A16"/>
    <mergeCell ref="A18:A21"/>
    <mergeCell ref="J8:J9"/>
    <mergeCell ref="I10:I11"/>
    <mergeCell ref="J10:J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</mergeCells>
  <conditionalFormatting sqref="G17 G22 G27 G32 G37 G42 G47 G52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6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zoomScaleNormal="100" workbookViewId="0">
      <selection activeCell="O49" sqref="O49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18" t="s">
        <v>7</v>
      </c>
      <c r="B1" s="118"/>
      <c r="C1" s="118"/>
      <c r="D1" s="118"/>
      <c r="E1" s="118"/>
      <c r="F1" s="118"/>
      <c r="G1" s="118"/>
      <c r="H1" s="118"/>
      <c r="I1" s="118"/>
    </row>
    <row r="2" spans="1:10" ht="17.25" customHeight="1">
      <c r="A2" s="104" t="s">
        <v>8</v>
      </c>
      <c r="B2" s="104"/>
      <c r="C2" s="104"/>
      <c r="D2" s="104"/>
      <c r="E2" s="104"/>
      <c r="F2" s="104"/>
      <c r="G2" s="104"/>
      <c r="H2" s="104"/>
      <c r="I2" s="104"/>
    </row>
    <row r="3" spans="1:10" ht="40.5" customHeight="1">
      <c r="A3" s="124" t="str">
        <f>[1]реквизиты!$A$2</f>
        <v>Первенство Уральского Федерального округа по самбо среди юношей и девушек 2003-2004 г.р.</v>
      </c>
      <c r="B3" s="124"/>
      <c r="C3" s="124"/>
      <c r="D3" s="124"/>
      <c r="E3" s="124"/>
      <c r="F3" s="124"/>
      <c r="G3" s="124"/>
      <c r="H3" s="124"/>
      <c r="I3" s="124"/>
    </row>
    <row r="4" spans="1:10" ht="16.5" customHeight="1">
      <c r="A4" s="104" t="str">
        <f>[1]реквизиты!$A$3</f>
        <v>28-31 марта 2019г.                                              г.Курган</v>
      </c>
      <c r="B4" s="104"/>
      <c r="C4" s="104"/>
      <c r="D4" s="104"/>
      <c r="E4" s="104"/>
      <c r="F4" s="104"/>
      <c r="G4" s="104"/>
      <c r="H4" s="104"/>
      <c r="I4" s="104"/>
    </row>
    <row r="5" spans="1:10" ht="3.75" customHeight="1" thickBot="1">
      <c r="A5" s="104"/>
      <c r="B5" s="104"/>
      <c r="C5" s="104"/>
      <c r="D5" s="104"/>
      <c r="E5" s="104"/>
      <c r="F5" s="104"/>
      <c r="G5" s="104"/>
      <c r="H5" s="104"/>
      <c r="I5" s="104"/>
    </row>
    <row r="6" spans="1:10" ht="11.1" customHeight="1">
      <c r="B6" s="115" t="s">
        <v>0</v>
      </c>
      <c r="C6" s="107" t="s">
        <v>1</v>
      </c>
      <c r="D6" s="107" t="s">
        <v>2</v>
      </c>
      <c r="E6" s="107" t="s">
        <v>15</v>
      </c>
      <c r="F6" s="107" t="s">
        <v>16</v>
      </c>
      <c r="G6" s="105"/>
      <c r="H6" s="120" t="s">
        <v>3</v>
      </c>
      <c r="I6" s="122"/>
    </row>
    <row r="7" spans="1:10" ht="13.5" customHeight="1" thickBot="1">
      <c r="B7" s="116"/>
      <c r="C7" s="108"/>
      <c r="D7" s="108"/>
      <c r="E7" s="108"/>
      <c r="F7" s="108"/>
      <c r="G7" s="106"/>
      <c r="H7" s="121"/>
      <c r="I7" s="122"/>
    </row>
    <row r="8" spans="1:10" ht="23.1" hidden="1" customHeight="1">
      <c r="A8" s="109" t="s">
        <v>22</v>
      </c>
      <c r="B8" s="52" t="s">
        <v>4</v>
      </c>
      <c r="C8" s="63" t="str">
        <f>[6]ит.пр!C6</f>
        <v>Петрунин Данил Александрович</v>
      </c>
      <c r="D8" s="35" t="str">
        <f>[6]ит.пр!D6</f>
        <v>25.07.2003 1сп</v>
      </c>
      <c r="E8" s="35" t="str">
        <f>[6]ит.пр!E6</f>
        <v>УФО</v>
      </c>
      <c r="F8" s="35" t="str">
        <f>[6]ит.пр!F6</f>
        <v>Свердловская, Екатеринбург, ДЮСШ</v>
      </c>
      <c r="G8" s="35"/>
      <c r="H8" s="36" t="str">
        <f>[6]ит.пр!H6</f>
        <v>Юсупов А.Б., Рыбин Р.В.</v>
      </c>
      <c r="I8" s="123"/>
      <c r="J8" s="103"/>
    </row>
    <row r="9" spans="1:10" ht="23.1" hidden="1" customHeight="1">
      <c r="A9" s="110"/>
      <c r="B9" s="53" t="s">
        <v>5</v>
      </c>
      <c r="C9" s="64" t="str">
        <f>[6]ит.пр!C7</f>
        <v>Киселев Данил Дмитриевич</v>
      </c>
      <c r="D9" s="34" t="str">
        <f>[6]ит.пр!D7</f>
        <v>08.05.2003 1сп</v>
      </c>
      <c r="E9" s="34" t="str">
        <f>[6]ит.пр!E7</f>
        <v>УФО</v>
      </c>
      <c r="F9" s="34" t="str">
        <f>[6]ит.пр!F7</f>
        <v>Свердловская, Ирбит, ДЮСШ</v>
      </c>
      <c r="G9" s="34"/>
      <c r="H9" s="37" t="str">
        <f>[6]ит.пр!H7</f>
        <v>Двинских Д.А., Бердников Ф.В.</v>
      </c>
      <c r="I9" s="123"/>
      <c r="J9" s="103"/>
    </row>
    <row r="10" spans="1:10" ht="23.1" hidden="1" customHeight="1">
      <c r="A10" s="110"/>
      <c r="B10" s="54" t="s">
        <v>6</v>
      </c>
      <c r="C10" s="64" t="str">
        <f>[6]ит.пр!C8</f>
        <v>Суслонов Евгений Александрович</v>
      </c>
      <c r="D10" s="34" t="str">
        <f>[6]ит.пр!D8</f>
        <v>17.06.2003 1сп</v>
      </c>
      <c r="E10" s="34" t="str">
        <f>[6]ит.пр!E8</f>
        <v>УФО</v>
      </c>
      <c r="F10" s="34" t="str">
        <f>[6]ит.пр!F8</f>
        <v>Свердловская, Екатеринбург, СШОР</v>
      </c>
      <c r="G10" s="34"/>
      <c r="H10" s="37" t="str">
        <f>[6]ит.пр!H8</f>
        <v>Макуха А.Н.</v>
      </c>
      <c r="I10" s="123"/>
      <c r="J10" s="103"/>
    </row>
    <row r="11" spans="1:10" ht="23.1" hidden="1" customHeight="1" thickBot="1">
      <c r="A11" s="111"/>
      <c r="B11" s="56" t="s">
        <v>6</v>
      </c>
      <c r="C11" s="65" t="str">
        <f>[6]ит.пр!C9</f>
        <v>Казаков Евгений Вадимович</v>
      </c>
      <c r="D11" s="38" t="str">
        <f>[6]ит.пр!D9</f>
        <v>01.09.2004 2сп</v>
      </c>
      <c r="E11" s="38" t="str">
        <f>[6]ит.пр!E9</f>
        <v>УФО</v>
      </c>
      <c r="F11" s="38" t="str">
        <f>[6]ит.пр!F9</f>
        <v>Свердловская, С. Лог, ДЮСШ</v>
      </c>
      <c r="G11" s="38"/>
      <c r="H11" s="39" t="str">
        <f>[6]ит.пр!H9</f>
        <v>Малых К.В.</v>
      </c>
      <c r="I11" s="123"/>
      <c r="J11" s="103"/>
    </row>
    <row r="12" spans="1:10" ht="23.1" hidden="1" customHeight="1" thickBot="1">
      <c r="B12" s="8"/>
      <c r="C12" s="9"/>
      <c r="D12" s="9"/>
      <c r="E12" s="25"/>
      <c r="F12" s="9"/>
      <c r="G12" s="57"/>
      <c r="H12" s="9"/>
      <c r="I12" s="59"/>
      <c r="J12" s="103"/>
    </row>
    <row r="13" spans="1:10" ht="23.1" hidden="1" customHeight="1">
      <c r="A13" s="109" t="s">
        <v>24</v>
      </c>
      <c r="B13" s="62" t="s">
        <v>4</v>
      </c>
      <c r="C13" s="63" t="str">
        <f>[5]ит.пр!C6</f>
        <v>Рагозин Егор Андреевич</v>
      </c>
      <c r="D13" s="35" t="str">
        <f>[5]ит.пр!D6</f>
        <v>05.07.2003 кмс</v>
      </c>
      <c r="E13" s="35" t="str">
        <f>[5]ит.пр!E6</f>
        <v>УФО</v>
      </c>
      <c r="F13" s="35" t="str">
        <f>[5]ит.пр!F6</f>
        <v>Свердловская, Н. Тагил, СШ "Тагилстрой"</v>
      </c>
      <c r="G13" s="35"/>
      <c r="H13" s="36" t="str">
        <f>[5]ит.пр!H6</f>
        <v>Матвеев С.В., Гориславский И.А.</v>
      </c>
      <c r="I13" s="59"/>
      <c r="J13" s="103"/>
    </row>
    <row r="14" spans="1:10" ht="23.1" hidden="1" customHeight="1">
      <c r="A14" s="110"/>
      <c r="B14" s="54" t="s">
        <v>5</v>
      </c>
      <c r="C14" s="64" t="str">
        <f>[5]ит.пр!C7</f>
        <v>Быков Арсений Владимирович</v>
      </c>
      <c r="D14" s="34" t="str">
        <f>[5]ит.пр!D7</f>
        <v>16.07.2003 2сп</v>
      </c>
      <c r="E14" s="34" t="str">
        <f>[5]ит.пр!E7</f>
        <v>УФО</v>
      </c>
      <c r="F14" s="34" t="str">
        <f>[5]ит.пр!F7</f>
        <v>Свердловская, Ирбит, ДЮСШ</v>
      </c>
      <c r="G14" s="34"/>
      <c r="H14" s="37" t="str">
        <f>[5]ит.пр!H7</f>
        <v>Дьяков А.П., Фефелов Ю.А.</v>
      </c>
      <c r="I14" s="59"/>
    </row>
    <row r="15" spans="1:10" ht="23.1" hidden="1" customHeight="1">
      <c r="A15" s="110"/>
      <c r="B15" s="54" t="s">
        <v>6</v>
      </c>
      <c r="C15" s="64" t="str">
        <f>[5]ит.пр!C8</f>
        <v>Кирпиченко Денис Сергеевич</v>
      </c>
      <c r="D15" s="34" t="str">
        <f>[5]ит.пр!D8</f>
        <v>22.07.2003 1ю</v>
      </c>
      <c r="E15" s="34" t="str">
        <f>[5]ит.пр!E8</f>
        <v>УФО</v>
      </c>
      <c r="F15" s="34" t="str">
        <f>[5]ит.пр!F8</f>
        <v>Челябинская, п. Увельский</v>
      </c>
      <c r="G15" s="34"/>
      <c r="H15" s="37" t="str">
        <f>[5]ит.пр!H8</f>
        <v>Абдурахманов И.А., Симонов В.С.</v>
      </c>
      <c r="I15" s="59"/>
    </row>
    <row r="16" spans="1:10" ht="23.1" hidden="1" customHeight="1" thickBot="1">
      <c r="A16" s="111"/>
      <c r="B16" s="56" t="s">
        <v>6</v>
      </c>
      <c r="C16" s="65" t="str">
        <f>[5]ит.пр!C9</f>
        <v>Горинов Вадим Сергеевич</v>
      </c>
      <c r="D16" s="38" t="str">
        <f>[5]ит.пр!D9</f>
        <v>04.08.2003 3сп</v>
      </c>
      <c r="E16" s="38" t="str">
        <f>[5]ит.пр!E9</f>
        <v>УФО</v>
      </c>
      <c r="F16" s="38" t="str">
        <f>[5]ит.пр!F9</f>
        <v>ХМАО-Югра,  г.Нижневартовск</v>
      </c>
      <c r="G16" s="38"/>
      <c r="H16" s="39" t="str">
        <f>[5]ит.пр!H9</f>
        <v>Калачей А.Ю.</v>
      </c>
      <c r="I16" s="59"/>
    </row>
    <row r="17" spans="1:10" ht="23.1" hidden="1" customHeight="1" thickBot="1">
      <c r="B17" s="13"/>
      <c r="C17" s="9"/>
      <c r="D17" s="9"/>
      <c r="E17" s="25"/>
      <c r="F17" s="9"/>
      <c r="G17" s="9"/>
      <c r="H17" s="9"/>
      <c r="I17" s="59"/>
      <c r="J17" s="60"/>
    </row>
    <row r="18" spans="1:10" ht="23.1" hidden="1" customHeight="1">
      <c r="A18" s="109" t="s">
        <v>9</v>
      </c>
      <c r="B18" s="62" t="s">
        <v>4</v>
      </c>
      <c r="C18" s="63" t="str">
        <f>[6]ит.пр!C6</f>
        <v>Петрунин Данил Александрович</v>
      </c>
      <c r="D18" s="35" t="str">
        <f>[6]ит.пр!D6</f>
        <v>25.07.2003 1сп</v>
      </c>
      <c r="E18" s="35" t="str">
        <f>[6]ит.пр!E6</f>
        <v>УФО</v>
      </c>
      <c r="F18" s="35" t="str">
        <f>[6]ит.пр!F6</f>
        <v>Свердловская, Екатеринбург, ДЮСШ</v>
      </c>
      <c r="G18" s="35"/>
      <c r="H18" s="36" t="str">
        <f>[6]ит.пр!H6</f>
        <v>Юсупов А.Б., Рыбин Р.В.</v>
      </c>
      <c r="I18" s="59"/>
      <c r="J18" s="60"/>
    </row>
    <row r="19" spans="1:10" ht="23.1" hidden="1" customHeight="1">
      <c r="A19" s="110"/>
      <c r="B19" s="54" t="s">
        <v>5</v>
      </c>
      <c r="C19" s="64" t="str">
        <f>[6]ит.пр!C7</f>
        <v>Киселев Данил Дмитриевич</v>
      </c>
      <c r="D19" s="34" t="str">
        <f>[6]ит.пр!D7</f>
        <v>08.05.2003 1сп</v>
      </c>
      <c r="E19" s="34" t="str">
        <f>[6]ит.пр!E7</f>
        <v>УФО</v>
      </c>
      <c r="F19" s="34" t="str">
        <f>[6]ит.пр!F7</f>
        <v>Свердловская, Ирбит, ДЮСШ</v>
      </c>
      <c r="G19" s="34"/>
      <c r="H19" s="37" t="str">
        <f>[6]ит.пр!H7</f>
        <v>Двинских Д.А., Бердников Ф.В.</v>
      </c>
      <c r="I19" s="59"/>
      <c r="J19" s="60"/>
    </row>
    <row r="20" spans="1:10" ht="23.1" hidden="1" customHeight="1">
      <c r="A20" s="110"/>
      <c r="B20" s="54" t="s">
        <v>6</v>
      </c>
      <c r="C20" s="64" t="str">
        <f>[6]ит.пр!C8</f>
        <v>Суслонов Евгений Александрович</v>
      </c>
      <c r="D20" s="34" t="str">
        <f>[6]ит.пр!D8</f>
        <v>17.06.2003 1сп</v>
      </c>
      <c r="E20" s="34" t="str">
        <f>[6]ит.пр!E8</f>
        <v>УФО</v>
      </c>
      <c r="F20" s="34" t="str">
        <f>[6]ит.пр!F8</f>
        <v>Свердловская, Екатеринбург, СШОР</v>
      </c>
      <c r="G20" s="34"/>
      <c r="H20" s="37" t="str">
        <f>[6]ит.пр!H8</f>
        <v>Макуха А.Н.</v>
      </c>
      <c r="I20" s="59"/>
      <c r="J20" s="60"/>
    </row>
    <row r="21" spans="1:10" ht="23.1" hidden="1" customHeight="1" thickBot="1">
      <c r="A21" s="111"/>
      <c r="B21" s="56" t="s">
        <v>6</v>
      </c>
      <c r="C21" s="65" t="str">
        <f>[6]ит.пр!C9</f>
        <v>Казаков Евгений Вадимович</v>
      </c>
      <c r="D21" s="38" t="str">
        <f>[6]ит.пр!D9</f>
        <v>01.09.2004 2сп</v>
      </c>
      <c r="E21" s="38" t="str">
        <f>[6]ит.пр!E9</f>
        <v>УФО</v>
      </c>
      <c r="F21" s="38" t="str">
        <f>[6]ит.пр!F9</f>
        <v>Свердловская, С. Лог, ДЮСШ</v>
      </c>
      <c r="G21" s="38"/>
      <c r="H21" s="39" t="str">
        <f>[6]ит.пр!H9</f>
        <v>Малых К.В.</v>
      </c>
      <c r="I21" s="59"/>
    </row>
    <row r="22" spans="1:10" ht="23.1" hidden="1" customHeight="1" thickBot="1">
      <c r="A22" s="30"/>
      <c r="B22" s="12"/>
      <c r="C22" s="33"/>
      <c r="D22" s="16"/>
      <c r="E22" s="16"/>
      <c r="F22" s="17"/>
      <c r="G22" s="9"/>
      <c r="H22" s="20"/>
      <c r="I22" s="59"/>
      <c r="J22" s="60"/>
    </row>
    <row r="23" spans="1:10" ht="23.1" hidden="1" customHeight="1">
      <c r="A23" s="109" t="s">
        <v>10</v>
      </c>
      <c r="B23" s="62" t="s">
        <v>4</v>
      </c>
      <c r="C23" s="63" t="str">
        <f>[5]ит.пр!C6</f>
        <v>Рагозин Егор Андреевич</v>
      </c>
      <c r="D23" s="35" t="str">
        <f>[5]ит.пр!D6</f>
        <v>05.07.2003 кмс</v>
      </c>
      <c r="E23" s="35" t="str">
        <f>[5]ит.пр!E6</f>
        <v>УФО</v>
      </c>
      <c r="F23" s="35" t="str">
        <f>[5]ит.пр!F6</f>
        <v>Свердловская, Н. Тагил, СШ "Тагилстрой"</v>
      </c>
      <c r="G23" s="35"/>
      <c r="H23" s="36" t="str">
        <f>[5]ит.пр!H6</f>
        <v>Матвеев С.В., Гориславский И.А.</v>
      </c>
      <c r="I23" s="59"/>
      <c r="J23" s="60"/>
    </row>
    <row r="24" spans="1:10" ht="23.1" hidden="1" customHeight="1">
      <c r="A24" s="110"/>
      <c r="B24" s="54" t="s">
        <v>5</v>
      </c>
      <c r="C24" s="64" t="str">
        <f>[5]ит.пр!C7</f>
        <v>Быков Арсений Владимирович</v>
      </c>
      <c r="D24" s="34" t="str">
        <f>[5]ит.пр!D7</f>
        <v>16.07.2003 2сп</v>
      </c>
      <c r="E24" s="34" t="str">
        <f>[5]ит.пр!E7</f>
        <v>УФО</v>
      </c>
      <c r="F24" s="34" t="str">
        <f>[5]ит.пр!F7</f>
        <v>Свердловская, Ирбит, ДЮСШ</v>
      </c>
      <c r="G24" s="34"/>
      <c r="H24" s="37" t="str">
        <f>[5]ит.пр!H7</f>
        <v>Дьяков А.П., Фефелов Ю.А.</v>
      </c>
      <c r="I24" s="59"/>
      <c r="J24" s="60"/>
    </row>
    <row r="25" spans="1:10" ht="23.1" hidden="1" customHeight="1">
      <c r="A25" s="110"/>
      <c r="B25" s="54" t="s">
        <v>6</v>
      </c>
      <c r="C25" s="64" t="str">
        <f>[5]ит.пр!C8</f>
        <v>Кирпиченко Денис Сергеевич</v>
      </c>
      <c r="D25" s="34" t="str">
        <f>[5]ит.пр!D8</f>
        <v>22.07.2003 1ю</v>
      </c>
      <c r="E25" s="34" t="str">
        <f>[5]ит.пр!E8</f>
        <v>УФО</v>
      </c>
      <c r="F25" s="34" t="str">
        <f>[5]ит.пр!F8</f>
        <v>Челябинская, п. Увельский</v>
      </c>
      <c r="G25" s="34"/>
      <c r="H25" s="37" t="str">
        <f>[5]ит.пр!H8</f>
        <v>Абдурахманов И.А., Симонов В.С.</v>
      </c>
      <c r="I25" s="59"/>
      <c r="J25" s="60"/>
    </row>
    <row r="26" spans="1:10" ht="23.1" hidden="1" customHeight="1" thickBot="1">
      <c r="A26" s="111"/>
      <c r="B26" s="56" t="s">
        <v>6</v>
      </c>
      <c r="C26" s="65" t="str">
        <f>[5]ит.пр!C9</f>
        <v>Горинов Вадим Сергеевич</v>
      </c>
      <c r="D26" s="38" t="str">
        <f>[5]ит.пр!D9</f>
        <v>04.08.2003 3сп</v>
      </c>
      <c r="E26" s="38" t="str">
        <f>[5]ит.пр!E9</f>
        <v>УФО</v>
      </c>
      <c r="F26" s="38" t="str">
        <f>[5]ит.пр!F9</f>
        <v>ХМАО-Югра,  г.Нижневартовск</v>
      </c>
      <c r="G26" s="38"/>
      <c r="H26" s="39" t="str">
        <f>[5]ит.пр!H9</f>
        <v>Калачей А.Ю.</v>
      </c>
      <c r="I26" s="59"/>
    </row>
    <row r="27" spans="1:10" ht="23.1" hidden="1" customHeight="1" thickBot="1">
      <c r="A27" s="30"/>
      <c r="B27" s="12"/>
      <c r="C27" s="33"/>
      <c r="D27" s="16"/>
      <c r="E27" s="16"/>
      <c r="F27" s="17"/>
      <c r="G27" s="17"/>
      <c r="H27" s="20"/>
      <c r="I27" s="59"/>
      <c r="J27" s="60"/>
    </row>
    <row r="28" spans="1:10" ht="23.1" hidden="1" customHeight="1">
      <c r="A28" s="109" t="s">
        <v>17</v>
      </c>
      <c r="B28" s="62" t="s">
        <v>4</v>
      </c>
      <c r="C28" s="63" t="str">
        <f>[6]ит.пр!C6</f>
        <v>Петрунин Данил Александрович</v>
      </c>
      <c r="D28" s="35" t="str">
        <f>[6]ит.пр!D6</f>
        <v>25.07.2003 1сп</v>
      </c>
      <c r="E28" s="35" t="str">
        <f>[6]ит.пр!E6</f>
        <v>УФО</v>
      </c>
      <c r="F28" s="35" t="str">
        <f>[6]ит.пр!F6</f>
        <v>Свердловская, Екатеринбург, ДЮСШ</v>
      </c>
      <c r="G28" s="35"/>
      <c r="H28" s="36" t="str">
        <f>[6]ит.пр!H6</f>
        <v>Юсупов А.Б., Рыбин Р.В.</v>
      </c>
      <c r="I28" s="59"/>
      <c r="J28" s="60"/>
    </row>
    <row r="29" spans="1:10" ht="23.1" hidden="1" customHeight="1">
      <c r="A29" s="110"/>
      <c r="B29" s="54" t="s">
        <v>5</v>
      </c>
      <c r="C29" s="64" t="str">
        <f>[6]ит.пр!C7</f>
        <v>Киселев Данил Дмитриевич</v>
      </c>
      <c r="D29" s="34" t="str">
        <f>[6]ит.пр!D7</f>
        <v>08.05.2003 1сп</v>
      </c>
      <c r="E29" s="34" t="str">
        <f>[6]ит.пр!E7</f>
        <v>УФО</v>
      </c>
      <c r="F29" s="34" t="str">
        <f>[6]ит.пр!F7</f>
        <v>Свердловская, Ирбит, ДЮСШ</v>
      </c>
      <c r="G29" s="34"/>
      <c r="H29" s="37" t="str">
        <f>[6]ит.пр!H7</f>
        <v>Двинских Д.А., Бердников Ф.В.</v>
      </c>
      <c r="I29" s="59"/>
      <c r="J29" s="60"/>
    </row>
    <row r="30" spans="1:10" ht="23.1" hidden="1" customHeight="1">
      <c r="A30" s="110"/>
      <c r="B30" s="54" t="s">
        <v>6</v>
      </c>
      <c r="C30" s="64" t="str">
        <f>[6]ит.пр!C8</f>
        <v>Суслонов Евгений Александрович</v>
      </c>
      <c r="D30" s="34" t="str">
        <f>[6]ит.пр!D8</f>
        <v>17.06.2003 1сп</v>
      </c>
      <c r="E30" s="34" t="str">
        <f>[6]ит.пр!E8</f>
        <v>УФО</v>
      </c>
      <c r="F30" s="34" t="str">
        <f>[6]ит.пр!F8</f>
        <v>Свердловская, Екатеринбург, СШОР</v>
      </c>
      <c r="G30" s="34"/>
      <c r="H30" s="37" t="str">
        <f>[6]ит.пр!H8</f>
        <v>Макуха А.Н.</v>
      </c>
      <c r="I30" s="59"/>
      <c r="J30" s="60"/>
    </row>
    <row r="31" spans="1:10" ht="23.1" hidden="1" customHeight="1" thickBot="1">
      <c r="A31" s="111"/>
      <c r="B31" s="56" t="s">
        <v>6</v>
      </c>
      <c r="C31" s="65" t="str">
        <f>[6]ит.пр!C9</f>
        <v>Казаков Евгений Вадимович</v>
      </c>
      <c r="D31" s="38" t="str">
        <f>[6]ит.пр!D9</f>
        <v>01.09.2004 2сп</v>
      </c>
      <c r="E31" s="38" t="str">
        <f>[6]ит.пр!E9</f>
        <v>УФО</v>
      </c>
      <c r="F31" s="38" t="str">
        <f>[6]ит.пр!F9</f>
        <v>Свердловская, С. Лог, ДЮСШ</v>
      </c>
      <c r="G31" s="38"/>
      <c r="H31" s="39" t="str">
        <f>[6]ит.пр!H9</f>
        <v>Малых К.В.</v>
      </c>
      <c r="I31" s="58" t="s">
        <v>14</v>
      </c>
    </row>
    <row r="32" spans="1:10" ht="23.1" hidden="1" customHeight="1" thickBot="1">
      <c r="B32" s="41"/>
      <c r="C32" s="42"/>
      <c r="D32" s="42"/>
      <c r="E32" s="43"/>
      <c r="F32" s="42"/>
      <c r="G32" s="42"/>
      <c r="H32" s="44"/>
      <c r="I32" s="59"/>
      <c r="J32" s="60"/>
    </row>
    <row r="33" spans="1:10" ht="23.1" hidden="1" customHeight="1">
      <c r="A33" s="109" t="s">
        <v>18</v>
      </c>
      <c r="B33" s="62" t="s">
        <v>4</v>
      </c>
      <c r="C33" s="63" t="str">
        <f>[7]ит.пр!C6</f>
        <v>Ахмедов Гуммет Хикмет оглы</v>
      </c>
      <c r="D33" s="35" t="str">
        <f>[7]ит.пр!D6</f>
        <v>24.09.2003 1сп</v>
      </c>
      <c r="E33" s="35" t="str">
        <f>[7]ит.пр!E6</f>
        <v>УФО</v>
      </c>
      <c r="F33" s="35" t="str">
        <f>[7]ит.пр!F6</f>
        <v>ХМАО-Югра,  г.Нижневартовск</v>
      </c>
      <c r="G33" s="35"/>
      <c r="H33" s="36" t="str">
        <f>[7]ит.пр!H6</f>
        <v>Воробьев В.В.</v>
      </c>
      <c r="I33" s="59"/>
      <c r="J33" s="60"/>
    </row>
    <row r="34" spans="1:10" ht="23.1" hidden="1" customHeight="1">
      <c r="A34" s="110"/>
      <c r="B34" s="54" t="s">
        <v>5</v>
      </c>
      <c r="C34" s="64" t="str">
        <f>[7]ит.пр!C7</f>
        <v>Николаев Михаил Алексеевич</v>
      </c>
      <c r="D34" s="34" t="str">
        <f>[7]ит.пр!D7</f>
        <v>17.04.2003 кмс</v>
      </c>
      <c r="E34" s="34" t="str">
        <f>[7]ит.пр!E7</f>
        <v>УФО</v>
      </c>
      <c r="F34" s="34" t="str">
        <f>[7]ит.пр!F7</f>
        <v>Свердловская, Екатеринбург, СШОР</v>
      </c>
      <c r="G34" s="34"/>
      <c r="H34" s="37" t="str">
        <f>[7]ит.пр!H7</f>
        <v>Воронов В.В., Амбарцулян Б.Э.</v>
      </c>
      <c r="I34" s="59"/>
      <c r="J34" s="60"/>
    </row>
    <row r="35" spans="1:10" ht="23.1" hidden="1" customHeight="1">
      <c r="A35" s="110"/>
      <c r="B35" s="54" t="s">
        <v>6</v>
      </c>
      <c r="C35" s="64" t="str">
        <f>[7]ит.пр!C8</f>
        <v>Тесаев Давуд Сайтсалимович</v>
      </c>
      <c r="D35" s="34" t="str">
        <f>[7]ит.пр!D8</f>
        <v>16.09.2004 2сп</v>
      </c>
      <c r="E35" s="34" t="str">
        <f>[7]ит.пр!E8</f>
        <v>УФО</v>
      </c>
      <c r="F35" s="34" t="str">
        <f>[7]ит.пр!F8</f>
        <v>ХМАО-Югра,  г.Когалым</v>
      </c>
      <c r="G35" s="34"/>
      <c r="H35" s="37" t="str">
        <f>[7]ит.пр!H8</f>
        <v>Хрусталев С.А., Месхорадзе М.З.</v>
      </c>
      <c r="I35" s="59"/>
      <c r="J35" s="60"/>
    </row>
    <row r="36" spans="1:10" ht="23.1" hidden="1" customHeight="1" thickBot="1">
      <c r="A36" s="111"/>
      <c r="B36" s="56" t="s">
        <v>6</v>
      </c>
      <c r="C36" s="65" t="str">
        <f>[7]ит.пр!C9</f>
        <v>Боровинский Алексей Валерьевич</v>
      </c>
      <c r="D36" s="38" t="str">
        <f>[7]ит.пр!D9</f>
        <v>14.07.2004 1ю</v>
      </c>
      <c r="E36" s="38" t="str">
        <f>[7]ит.пр!E9</f>
        <v>УФО</v>
      </c>
      <c r="F36" s="38" t="str">
        <f>[7]ит.пр!F9</f>
        <v>Свердловская, Екатеринбург, ВС</v>
      </c>
      <c r="G36" s="38"/>
      <c r="H36" s="39" t="str">
        <f>[7]ит.пр!H9</f>
        <v>Селянина О.В., Федосеев М.Е.</v>
      </c>
      <c r="I36" s="59"/>
    </row>
    <row r="37" spans="1:10" ht="23.1" hidden="1" customHeight="1" thickBot="1">
      <c r="B37" s="13"/>
      <c r="C37" s="9"/>
      <c r="D37" s="9"/>
      <c r="E37" s="25"/>
      <c r="F37" s="9"/>
      <c r="G37" s="9"/>
      <c r="H37" s="22"/>
      <c r="I37" s="59"/>
      <c r="J37" s="60"/>
    </row>
    <row r="38" spans="1:10" ht="23.1" customHeight="1">
      <c r="A38" s="109" t="s">
        <v>32</v>
      </c>
      <c r="B38" s="62" t="s">
        <v>4</v>
      </c>
      <c r="C38" s="63" t="str">
        <f>[8]ит.пр!C6</f>
        <v>Савин Георгий Дмитриевич</v>
      </c>
      <c r="D38" s="35" t="str">
        <f>[8]ит.пр!D6</f>
        <v>19.11.2003 КМС</v>
      </c>
      <c r="E38" s="35" t="str">
        <f>[8]ит.пр!E6</f>
        <v>УФО</v>
      </c>
      <c r="F38" s="35" t="str">
        <f>[8]ит.пр!F6</f>
        <v>Свердловская, Н. Тагил, СШ "Тагилстрой"</v>
      </c>
      <c r="G38" s="35"/>
      <c r="H38" s="36" t="str">
        <f>[8]ит.пр!H6</f>
        <v>Пляшкун Н.В.</v>
      </c>
      <c r="I38" s="59"/>
      <c r="J38" s="60"/>
    </row>
    <row r="39" spans="1:10" ht="23.1" customHeight="1">
      <c r="A39" s="110"/>
      <c r="B39" s="54" t="s">
        <v>5</v>
      </c>
      <c r="C39" s="64" t="str">
        <f>[8]ит.пр!C7</f>
        <v>Григорьев Иван Алексеевич</v>
      </c>
      <c r="D39" s="34" t="str">
        <f>[8]ит.пр!D7</f>
        <v>03.08.2003 1сп</v>
      </c>
      <c r="E39" s="34" t="str">
        <f>[8]ит.пр!E7</f>
        <v>УФО</v>
      </c>
      <c r="F39" s="34" t="str">
        <f>[8]ит.пр!F7</f>
        <v>Свердловская, С. Лог, ДЮСШ</v>
      </c>
      <c r="G39" s="34"/>
      <c r="H39" s="37" t="str">
        <f>[8]ит.пр!H7</f>
        <v>Бекетов В.В.</v>
      </c>
      <c r="I39" s="59"/>
      <c r="J39" s="60"/>
    </row>
    <row r="40" spans="1:10" ht="23.1" customHeight="1">
      <c r="A40" s="110"/>
      <c r="B40" s="54" t="s">
        <v>6</v>
      </c>
      <c r="C40" s="64" t="str">
        <f>[8]ит.пр!C8</f>
        <v>Фефелов Матвей Юрьевич</v>
      </c>
      <c r="D40" s="34" t="str">
        <f>[8]ит.пр!D8</f>
        <v>24.06.2003 1сп</v>
      </c>
      <c r="E40" s="34" t="str">
        <f>[8]ит.пр!E8</f>
        <v>УФО</v>
      </c>
      <c r="F40" s="34" t="str">
        <f>[8]ит.пр!F8</f>
        <v>Свердловская, Ирбит, ДЮСШ</v>
      </c>
      <c r="G40" s="34"/>
      <c r="H40" s="37" t="str">
        <f>[8]ит.пр!H8</f>
        <v>Фефелов Ю.А.</v>
      </c>
      <c r="I40" s="59"/>
      <c r="J40" s="60"/>
    </row>
    <row r="41" spans="1:10" ht="23.1" customHeight="1" thickBot="1">
      <c r="A41" s="111"/>
      <c r="B41" s="56" t="s">
        <v>6</v>
      </c>
      <c r="C41" s="65" t="str">
        <f>[8]ит.пр!C9</f>
        <v>Сарваров Тимур Рустамович</v>
      </c>
      <c r="D41" s="38" t="str">
        <f>[8]ит.пр!D9</f>
        <v>28.06.2003 1сп</v>
      </c>
      <c r="E41" s="38" t="str">
        <f>[8]ит.пр!E9</f>
        <v>УФО</v>
      </c>
      <c r="F41" s="38" t="str">
        <f>[8]ит.пр!F9</f>
        <v>ХМАО-Югра,  г.Когалым</v>
      </c>
      <c r="G41" s="38"/>
      <c r="H41" s="39" t="str">
        <f>[8]ит.пр!H9</f>
        <v>Хрусталев С.А., Месхорадзе М.З.</v>
      </c>
      <c r="I41" s="59"/>
    </row>
    <row r="42" spans="1:10" ht="23.1" customHeight="1" thickBot="1">
      <c r="B42" s="41"/>
      <c r="C42" s="42"/>
      <c r="D42" s="42"/>
      <c r="E42" s="43"/>
      <c r="F42" s="42"/>
      <c r="G42" s="42"/>
      <c r="H42" s="44"/>
      <c r="I42" s="59"/>
      <c r="J42" s="60"/>
    </row>
    <row r="43" spans="1:10" ht="23.1" customHeight="1">
      <c r="A43" s="109" t="s">
        <v>33</v>
      </c>
      <c r="B43" s="62" t="s">
        <v>4</v>
      </c>
      <c r="C43" s="63" t="str">
        <f>[9]ит.пр!C6</f>
        <v>Зорин Никита Васильевич</v>
      </c>
      <c r="D43" s="35" t="str">
        <f>[9]ит.пр!D6</f>
        <v>14.02.2003 КМС</v>
      </c>
      <c r="E43" s="35" t="str">
        <f>[9]ит.пр!E6</f>
        <v>УФО</v>
      </c>
      <c r="F43" s="35" t="str">
        <f>[9]ит.пр!F6</f>
        <v>Свердловская, Екатеринбург, СШОР</v>
      </c>
      <c r="G43" s="35"/>
      <c r="H43" s="36" t="str">
        <f>[9]ит.пр!H6</f>
        <v>Плотников А.В.</v>
      </c>
      <c r="I43" s="59"/>
      <c r="J43" s="60"/>
    </row>
    <row r="44" spans="1:10" ht="23.1" customHeight="1">
      <c r="A44" s="110"/>
      <c r="B44" s="54" t="s">
        <v>5</v>
      </c>
      <c r="C44" s="64" t="str">
        <f>[9]ит.пр!C7</f>
        <v>Иванов Данил Сергеевич</v>
      </c>
      <c r="D44" s="34" t="str">
        <f>[9]ит.пр!D7</f>
        <v>10.01.2003 КМС</v>
      </c>
      <c r="E44" s="34" t="str">
        <f>[9]ит.пр!E7</f>
        <v>УФО</v>
      </c>
      <c r="F44" s="34" t="str">
        <f>[9]ит.пр!F7</f>
        <v>Курганская, г.Курган, ДЮСШ №4"</v>
      </c>
      <c r="G44" s="34"/>
      <c r="H44" s="37" t="str">
        <f>[9]ит.пр!H7</f>
        <v>Осипов В.Ю.
Печерских В.И.</v>
      </c>
      <c r="I44" s="59"/>
      <c r="J44" s="60"/>
    </row>
    <row r="45" spans="1:10" ht="23.1" customHeight="1">
      <c r="A45" s="110"/>
      <c r="B45" s="54" t="s">
        <v>6</v>
      </c>
      <c r="C45" s="64" t="str">
        <f>[9]ит.пр!C8</f>
        <v>Козырин Матвей Андреевич</v>
      </c>
      <c r="D45" s="34" t="str">
        <f>[9]ит.пр!D8</f>
        <v>10.10.2003 1ю</v>
      </c>
      <c r="E45" s="34" t="str">
        <f>[9]ит.пр!E8</f>
        <v>УФО</v>
      </c>
      <c r="F45" s="34" t="str">
        <f>[9]ит.пр!F8</f>
        <v>Свердловская, Екатеринбург, ВС</v>
      </c>
      <c r="G45" s="34"/>
      <c r="H45" s="37" t="str">
        <f>[9]ит.пр!H8</f>
        <v>Селянина О.В., Федосеев М.Е.</v>
      </c>
      <c r="I45" s="59"/>
      <c r="J45" s="60"/>
    </row>
    <row r="46" spans="1:10" ht="23.1" customHeight="1" thickBot="1">
      <c r="A46" s="111"/>
      <c r="B46" s="56" t="s">
        <v>6</v>
      </c>
      <c r="C46" s="65" t="str">
        <f>[9]ит.пр!C9</f>
        <v>Амбурцев Андрей Сергеевич</v>
      </c>
      <c r="D46" s="38" t="str">
        <f>[9]ит.пр!D9</f>
        <v>25.01.2003 1ю</v>
      </c>
      <c r="E46" s="38" t="str">
        <f>[9]ит.пр!E9</f>
        <v>УФО</v>
      </c>
      <c r="F46" s="38" t="str">
        <f>[9]ит.пр!F9</f>
        <v>Курганская, г. Куртамыш, СШОР №1</v>
      </c>
      <c r="G46" s="38"/>
      <c r="H46" s="39" t="str">
        <f>[9]ит.пр!H9</f>
        <v>Пирогов И.Ю.</v>
      </c>
      <c r="I46" s="59"/>
    </row>
    <row r="47" spans="1:10" ht="15" customHeight="1" thickBot="1">
      <c r="B47" s="13"/>
      <c r="C47" s="9"/>
      <c r="D47" s="9"/>
      <c r="E47" s="25"/>
      <c r="F47" s="9"/>
      <c r="G47" s="9"/>
      <c r="H47" s="22"/>
      <c r="I47" s="59"/>
      <c r="J47" s="60"/>
    </row>
    <row r="48" spans="1:10" ht="23.1" customHeight="1">
      <c r="A48" s="109" t="s">
        <v>34</v>
      </c>
      <c r="B48" s="62" t="s">
        <v>4</v>
      </c>
      <c r="C48" s="63" t="str">
        <f>[10]ит.пр!C6</f>
        <v>Аюбов Андрей Ферузович</v>
      </c>
      <c r="D48" s="35" t="str">
        <f>[10]ит.пр!D6</f>
        <v>05.05.2003 КМС</v>
      </c>
      <c r="E48" s="35" t="str">
        <f>[10]ит.пр!E6</f>
        <v>УФО</v>
      </c>
      <c r="F48" s="35" t="str">
        <f>[10]ит.пр!F6</f>
        <v>ХМАО-Югра,  г.Нижневартовск</v>
      </c>
      <c r="G48" s="35"/>
      <c r="H48" s="36" t="str">
        <f>[10]ит.пр!H6</f>
        <v>Калачей А.Ю.</v>
      </c>
      <c r="I48" s="59"/>
      <c r="J48" s="60"/>
    </row>
    <row r="49" spans="1:10" ht="23.1" customHeight="1">
      <c r="A49" s="110"/>
      <c r="B49" s="54" t="s">
        <v>5</v>
      </c>
      <c r="C49" s="64" t="str">
        <f>[10]ит.пр!C7</f>
        <v>Бабкин Максим Вячеславович</v>
      </c>
      <c r="D49" s="34" t="str">
        <f>[10]ит.пр!D7</f>
        <v>19.04.2003 2сп</v>
      </c>
      <c r="E49" s="34" t="str">
        <f>[10]ит.пр!E7</f>
        <v>УФО</v>
      </c>
      <c r="F49" s="34" t="str">
        <f>[10]ит.пр!F7</f>
        <v>Свердловская, Серов, ДЮСШ</v>
      </c>
      <c r="G49" s="34"/>
      <c r="H49" s="37" t="str">
        <f>[10]ит.пр!H7</f>
        <v>Ушаков П.С.</v>
      </c>
      <c r="I49" s="59"/>
      <c r="J49" s="60"/>
    </row>
    <row r="50" spans="1:10" ht="23.1" customHeight="1">
      <c r="A50" s="110"/>
      <c r="B50" s="54" t="s">
        <v>6</v>
      </c>
      <c r="C50" s="64" t="str">
        <f>[10]ит.пр!C8</f>
        <v>Курбатов Дмитрий Антонович</v>
      </c>
      <c r="D50" s="34" t="str">
        <f>[10]ит.пр!D8</f>
        <v>26.02.2003 3сп</v>
      </c>
      <c r="E50" s="34" t="str">
        <f>[10]ит.пр!E8</f>
        <v>УФО</v>
      </c>
      <c r="F50" s="34" t="str">
        <f>[10]ит.пр!F8</f>
        <v>Курганская, г.Курган, СШОР №1"</v>
      </c>
      <c r="G50" s="34"/>
      <c r="H50" s="37" t="str">
        <f>[10]ит.пр!H8</f>
        <v>Стенников М.Г.</v>
      </c>
      <c r="I50" s="59"/>
      <c r="J50" s="60"/>
    </row>
    <row r="51" spans="1:10" ht="23.1" customHeight="1" thickBot="1">
      <c r="A51" s="111"/>
      <c r="B51" s="56" t="s">
        <v>6</v>
      </c>
      <c r="C51" s="65" t="str">
        <f>[10]ит.пр!C9</f>
        <v>Ахламов Артем Юрьевич</v>
      </c>
      <c r="D51" s="38" t="str">
        <f>[10]ит.пр!D9</f>
        <v>01.04.2003 1ю</v>
      </c>
      <c r="E51" s="38" t="str">
        <f>[10]ит.пр!E9</f>
        <v>УФО</v>
      </c>
      <c r="F51" s="38" t="str">
        <f>[10]ит.пр!F9</f>
        <v>Челябинская, п. Уйское</v>
      </c>
      <c r="G51" s="38"/>
      <c r="H51" s="39" t="str">
        <f>[10]ит.пр!H9</f>
        <v>Гостев Е.В</v>
      </c>
      <c r="I51" s="59"/>
    </row>
    <row r="52" spans="1:10" ht="6.75" customHeight="1" thickBot="1">
      <c r="A52" s="1"/>
      <c r="B52" s="40"/>
      <c r="C52" s="10"/>
      <c r="D52" s="10"/>
      <c r="E52" s="26"/>
      <c r="F52" s="10"/>
      <c r="G52" s="10"/>
      <c r="H52" s="21"/>
      <c r="I52" s="59"/>
      <c r="J52" s="60"/>
    </row>
    <row r="53" spans="1:10" ht="24.75" customHeight="1">
      <c r="A53" s="112" t="s">
        <v>35</v>
      </c>
      <c r="B53" s="62" t="s">
        <v>4</v>
      </c>
      <c r="C53" s="66" t="str">
        <f>[11]ит.пр!C6</f>
        <v>Худяков Ярослав Викторович</v>
      </c>
      <c r="D53" s="47" t="str">
        <f>[11]ит.пр!D6</f>
        <v>15.01.2003 1ю</v>
      </c>
      <c r="E53" s="47" t="str">
        <f>[11]ит.пр!E6</f>
        <v>УФО</v>
      </c>
      <c r="F53" s="47" t="str">
        <f>[11]ит.пр!F6</f>
        <v>Свердловская, Екатеринбург, ВС</v>
      </c>
      <c r="G53" s="47">
        <f>[11]ит.пр!G6</f>
        <v>0</v>
      </c>
      <c r="H53" s="48" t="str">
        <f>[11]ит.пр!H6</f>
        <v>Селянина О.В., Федосеев М.Е.</v>
      </c>
      <c r="I53" s="59"/>
      <c r="J53" s="60"/>
    </row>
    <row r="54" spans="1:10" ht="25.5" customHeight="1">
      <c r="A54" s="113"/>
      <c r="B54" s="54" t="s">
        <v>5</v>
      </c>
      <c r="C54" s="67" t="str">
        <f>[11]ит.пр!C7</f>
        <v>Черепанов Данил Владимирович</v>
      </c>
      <c r="D54" s="46" t="str">
        <f>[11]ит.пр!D7</f>
        <v>12.03.2003 КМС</v>
      </c>
      <c r="E54" s="46" t="str">
        <f>[11]ит.пр!E7</f>
        <v>УФО</v>
      </c>
      <c r="F54" s="46" t="str">
        <f>[11]ит.пр!F7</f>
        <v>Курганская, г.Курган, СШОР №1"</v>
      </c>
      <c r="G54" s="46"/>
      <c r="H54" s="49" t="str">
        <f>[11]ит.пр!H7</f>
        <v>Кудрявцев С.Ю.</v>
      </c>
      <c r="I54" s="59"/>
      <c r="J54" s="60"/>
    </row>
    <row r="55" spans="1:10" ht="23.1" customHeight="1">
      <c r="A55" s="113"/>
      <c r="B55" s="54" t="s">
        <v>6</v>
      </c>
      <c r="C55" s="67" t="str">
        <f>[11]ит.пр!C8</f>
        <v>Шуруев Андрей Вячеславович</v>
      </c>
      <c r="D55" s="46" t="str">
        <f>[11]ит.пр!D8</f>
        <v>08.06.2003 3сп</v>
      </c>
      <c r="E55" s="46" t="str">
        <f>[11]ит.пр!E8</f>
        <v>УФО</v>
      </c>
      <c r="F55" s="46" t="str">
        <f>[11]ит.пр!F8</f>
        <v>Курганская, г.Курган, СШОР №1"</v>
      </c>
      <c r="G55" s="46"/>
      <c r="H55" s="49" t="str">
        <f>[11]ит.пр!H8</f>
        <v>Распопов А.Н.</v>
      </c>
      <c r="I55" s="59"/>
      <c r="J55" s="60"/>
    </row>
    <row r="56" spans="1:10" ht="25.5" customHeight="1" thickBot="1">
      <c r="A56" s="113"/>
      <c r="B56" s="56" t="s">
        <v>6</v>
      </c>
      <c r="C56" s="68" t="str">
        <f>[11]ит.пр!C9</f>
        <v>Евсеев Дмитрий Александрович</v>
      </c>
      <c r="D56" s="50" t="str">
        <f>[11]ит.пр!D9</f>
        <v>25.09.2003 1ю</v>
      </c>
      <c r="E56" s="50" t="str">
        <f>[11]ит.пр!E9</f>
        <v>УФО</v>
      </c>
      <c r="F56" s="50" t="str">
        <f>[11]ит.пр!F9</f>
        <v>Свердловская, Екатеринбург, СШОР</v>
      </c>
      <c r="G56" s="50"/>
      <c r="H56" s="51" t="str">
        <f>[11]ит.пр!H9</f>
        <v>Палабугин С.А., Козлов Н.А.</v>
      </c>
      <c r="I56" s="59"/>
    </row>
    <row r="57" spans="1:10" ht="23.1" hidden="1" customHeight="1">
      <c r="B57" s="12"/>
      <c r="C57" s="3"/>
      <c r="D57" s="4"/>
      <c r="E57" s="4"/>
      <c r="F57" s="5"/>
      <c r="G57" s="5"/>
      <c r="H57" s="3"/>
      <c r="I57" s="69">
        <f>[6]ит.пр!I6</f>
        <v>0</v>
      </c>
      <c r="J57" s="61"/>
    </row>
    <row r="58" spans="1:10" ht="23.1" hidden="1" customHeight="1">
      <c r="A58" s="1"/>
      <c r="B58" s="2"/>
      <c r="C58" s="3"/>
      <c r="D58" s="4"/>
      <c r="E58" s="4"/>
      <c r="F58" s="5"/>
      <c r="G58" s="5"/>
      <c r="H58" s="3"/>
      <c r="I58" s="3">
        <f>[6]ит.пр!I8</f>
        <v>0</v>
      </c>
      <c r="J58" s="61"/>
    </row>
    <row r="59" spans="1:10" ht="23.1" customHeight="1">
      <c r="A59" s="1"/>
      <c r="B59" s="24" t="str">
        <f>[1]реквизиты!$A$6</f>
        <v>Гл. судья, судья ВК</v>
      </c>
      <c r="C59" s="6"/>
      <c r="D59" s="6"/>
      <c r="E59" s="27"/>
      <c r="F59" s="24" t="str">
        <f>[1]реквизиты!$G$6</f>
        <v>В.В. Бекетов</v>
      </c>
      <c r="G59" s="24"/>
      <c r="H59" s="6"/>
      <c r="I59" s="59"/>
      <c r="J59" s="60"/>
    </row>
    <row r="60" spans="1:10" ht="23.1" customHeight="1">
      <c r="A60" s="1"/>
      <c r="B60" s="24"/>
      <c r="C60" s="7"/>
      <c r="D60" s="7"/>
      <c r="E60" s="28"/>
      <c r="F60" s="23" t="str">
        <f>[1]реквизиты!$G$7</f>
        <v>/г.Сухой Лог/</v>
      </c>
      <c r="G60" s="23"/>
      <c r="H60" s="7"/>
      <c r="I60" s="59"/>
      <c r="J60" s="60"/>
    </row>
    <row r="61" spans="1:10" ht="23.1" customHeight="1">
      <c r="A61" s="1"/>
      <c r="B61" s="24" t="str">
        <f>[1]реквизиты!$A$8</f>
        <v>Гл. секретарь, судья ВК</v>
      </c>
      <c r="C61" s="7"/>
      <c r="D61" s="7"/>
      <c r="E61" s="28"/>
      <c r="F61" s="24" t="str">
        <f>[1]реквизиты!$G$8</f>
        <v>И.А. Гориславский</v>
      </c>
      <c r="G61" s="24"/>
      <c r="H61" s="6"/>
      <c r="I61" s="59"/>
    </row>
    <row r="62" spans="1:10" ht="15.75" customHeight="1">
      <c r="C62" s="1"/>
      <c r="F62" t="str">
        <f>[1]реквизиты!$G$9</f>
        <v>/г.Нижний Тагил/</v>
      </c>
      <c r="H62" s="7"/>
      <c r="I62" s="59"/>
    </row>
    <row r="63" spans="1:10" ht="9" customHeight="1"/>
    <row r="64" spans="1:10" ht="29.25" customHeight="1">
      <c r="J64" s="1"/>
    </row>
    <row r="65" spans="19:19" ht="12" customHeight="1"/>
    <row r="66" spans="19:19" ht="21.75" customHeight="1"/>
    <row r="67" spans="19:19" ht="12" customHeight="1"/>
    <row r="68" spans="19:19" ht="12" customHeight="1"/>
    <row r="73" spans="19:19">
      <c r="S73" t="s">
        <v>11</v>
      </c>
    </row>
  </sheetData>
  <mergeCells count="28">
    <mergeCell ref="A53:A56"/>
    <mergeCell ref="J12:J13"/>
    <mergeCell ref="A13:A16"/>
    <mergeCell ref="A18:A21"/>
    <mergeCell ref="A23:A26"/>
    <mergeCell ref="A28:A31"/>
    <mergeCell ref="A33:A36"/>
    <mergeCell ref="A8:A11"/>
    <mergeCell ref="I8:I9"/>
    <mergeCell ref="A38:A41"/>
    <mergeCell ref="A43:A46"/>
    <mergeCell ref="A48:A51"/>
    <mergeCell ref="J8:J9"/>
    <mergeCell ref="I10:I11"/>
    <mergeCell ref="J10:J11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</mergeCells>
  <conditionalFormatting sqref="G17 G22 G27 G32 G37 G42 G47 G52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6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abSelected="1" zoomScaleNormal="100" workbookViewId="0">
      <selection activeCell="M3" sqref="M3"/>
    </sheetView>
  </sheetViews>
  <sheetFormatPr defaultRowHeight="12.75"/>
  <cols>
    <col min="1" max="1" width="6.85546875" customWidth="1"/>
    <col min="2" max="2" width="6.2851562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18" t="s">
        <v>7</v>
      </c>
      <c r="B1" s="118"/>
      <c r="C1" s="118"/>
      <c r="D1" s="118"/>
      <c r="E1" s="118"/>
      <c r="F1" s="118"/>
      <c r="G1" s="118"/>
      <c r="H1" s="118"/>
      <c r="I1" s="118"/>
    </row>
    <row r="2" spans="1:10" ht="21.75" customHeight="1">
      <c r="A2" s="126" t="s">
        <v>44</v>
      </c>
      <c r="B2" s="126"/>
      <c r="C2" s="126"/>
      <c r="D2" s="126"/>
      <c r="E2" s="126"/>
      <c r="F2" s="126"/>
      <c r="G2" s="126"/>
      <c r="H2" s="126"/>
      <c r="I2" s="126"/>
    </row>
    <row r="3" spans="1:10" ht="40.5" customHeight="1">
      <c r="A3" s="127" t="str">
        <f>[1]реквизиты!$A$2</f>
        <v>Первенство Уральского Федерального округа по самбо среди юношей и девушек 2003-2004 г.р.</v>
      </c>
      <c r="B3" s="127"/>
      <c r="C3" s="127"/>
      <c r="D3" s="127"/>
      <c r="E3" s="127"/>
      <c r="F3" s="127"/>
      <c r="G3" s="127"/>
      <c r="H3" s="127"/>
      <c r="I3" s="127"/>
    </row>
    <row r="4" spans="1:10" ht="16.5" customHeight="1">
      <c r="A4" s="104" t="str">
        <f>[1]реквизиты!$A$3</f>
        <v>28-31 марта 2019г.                                              г.Курган</v>
      </c>
      <c r="B4" s="104"/>
      <c r="C4" s="104"/>
      <c r="D4" s="104"/>
      <c r="E4" s="104"/>
      <c r="F4" s="104"/>
      <c r="G4" s="104"/>
      <c r="H4" s="104"/>
      <c r="I4" s="104"/>
    </row>
    <row r="5" spans="1:10" ht="3.75" customHeight="1" thickBot="1">
      <c r="A5" s="104"/>
      <c r="B5" s="104"/>
      <c r="C5" s="104"/>
      <c r="D5" s="104"/>
      <c r="E5" s="104"/>
      <c r="F5" s="104"/>
      <c r="G5" s="104"/>
      <c r="H5" s="104"/>
      <c r="I5" s="104"/>
    </row>
    <row r="6" spans="1:10" ht="11.1" customHeight="1">
      <c r="B6" s="115" t="s">
        <v>0</v>
      </c>
      <c r="C6" s="107" t="s">
        <v>1</v>
      </c>
      <c r="D6" s="107" t="s">
        <v>2</v>
      </c>
      <c r="E6" s="107" t="s">
        <v>15</v>
      </c>
      <c r="F6" s="107" t="s">
        <v>16</v>
      </c>
      <c r="G6" s="105"/>
      <c r="H6" s="120" t="s">
        <v>3</v>
      </c>
      <c r="I6" s="122"/>
    </row>
    <row r="7" spans="1:10" ht="14.25" customHeight="1" thickBot="1">
      <c r="B7" s="116"/>
      <c r="C7" s="108"/>
      <c r="D7" s="108"/>
      <c r="E7" s="108"/>
      <c r="F7" s="108"/>
      <c r="G7" s="106"/>
      <c r="H7" s="121"/>
      <c r="I7" s="122"/>
    </row>
    <row r="8" spans="1:10" ht="23.1" customHeight="1">
      <c r="A8" s="131" t="s">
        <v>39</v>
      </c>
      <c r="B8" s="52" t="s">
        <v>4</v>
      </c>
      <c r="C8" s="63" t="str">
        <f>[2]ит.пр!C6</f>
        <v xml:space="preserve">Хрупало Данил Алексеевич </v>
      </c>
      <c r="D8" s="35" t="str">
        <f>[2]ит.пр!D6</f>
        <v>31.03.2005 1ю</v>
      </c>
      <c r="E8" s="35" t="str">
        <f>[2]ит.пр!E6</f>
        <v>УФО</v>
      </c>
      <c r="F8" s="35" t="str">
        <f>[2]ит.пр!F6</f>
        <v>Челябинская, п. Увельский</v>
      </c>
      <c r="G8" s="35"/>
      <c r="H8" s="36" t="str">
        <f>[2]ит.пр!H6</f>
        <v>Абдурахманов И.А., Симонов В.С.</v>
      </c>
      <c r="I8" s="123"/>
      <c r="J8" s="103"/>
    </row>
    <row r="9" spans="1:10" ht="23.1" hidden="1" customHeight="1">
      <c r="A9" s="132"/>
      <c r="B9" s="53" t="s">
        <v>5</v>
      </c>
      <c r="C9" s="64" t="str">
        <f>[2]ит.пр!C7</f>
        <v>Трапезников Павел Сергеевич</v>
      </c>
      <c r="D9" s="34" t="str">
        <f>[2]ит.пр!D7</f>
        <v xml:space="preserve"> 26.04.2003 2сп</v>
      </c>
      <c r="E9" s="34" t="str">
        <f>[2]ит.пр!E7</f>
        <v>УФО</v>
      </c>
      <c r="F9" s="34" t="str">
        <f>[2]ит.пр!F7</f>
        <v>Свердловская, В. Пышма, СШ "Лидер"</v>
      </c>
      <c r="G9" s="34"/>
      <c r="H9" s="37" t="str">
        <f>[2]ит.пр!H7</f>
        <v>Задорин С.В.</v>
      </c>
      <c r="I9" s="123"/>
      <c r="J9" s="103"/>
    </row>
    <row r="10" spans="1:10" ht="23.1" hidden="1" customHeight="1">
      <c r="A10" s="132"/>
      <c r="B10" s="54" t="s">
        <v>6</v>
      </c>
      <c r="C10" s="64" t="str">
        <f>[2]ит.пр!C8</f>
        <v>Коптяев Георгий Петрович</v>
      </c>
      <c r="D10" s="34" t="str">
        <f>[2]ит.пр!D8</f>
        <v>25.03.2003 2сп</v>
      </c>
      <c r="E10" s="34" t="str">
        <f>[2]ит.пр!E8</f>
        <v>УФО</v>
      </c>
      <c r="F10" s="34" t="str">
        <f>[2]ит.пр!F8</f>
        <v>Свердловская, С. Лог, ДЮСШ</v>
      </c>
      <c r="G10" s="34"/>
      <c r="H10" s="37" t="str">
        <f>[2]ит.пр!H8</f>
        <v>Бекетов В.В.</v>
      </c>
      <c r="I10" s="123"/>
      <c r="J10" s="103"/>
    </row>
    <row r="11" spans="1:10" ht="23.1" hidden="1" customHeight="1">
      <c r="A11" s="132"/>
      <c r="B11" s="55" t="s">
        <v>6</v>
      </c>
      <c r="C11" s="64" t="str">
        <f>[2]ит.пр!C9</f>
        <v>Асланов Магамед Фаиг оглы</v>
      </c>
      <c r="D11" s="34" t="str">
        <f>[2]ит.пр!D9</f>
        <v>12.07.2004 1ю</v>
      </c>
      <c r="E11" s="34" t="str">
        <f>[2]ит.пр!E9</f>
        <v>УФО</v>
      </c>
      <c r="F11" s="34" t="str">
        <f>[2]ит.пр!F9</f>
        <v>ХМАО-Югра,  г.Лангепас</v>
      </c>
      <c r="G11" s="34"/>
      <c r="H11" s="37" t="str">
        <f>[2]ит.пр!H9</f>
        <v>Саргсян А.Г., Аксенова Т.А.</v>
      </c>
      <c r="I11" s="123"/>
      <c r="J11" s="103"/>
    </row>
    <row r="12" spans="1:10" ht="23.1" hidden="1" customHeight="1">
      <c r="A12" s="132"/>
      <c r="B12" s="55" t="s">
        <v>12</v>
      </c>
      <c r="C12" s="64" t="str">
        <f>[2]ит.пр!C10</f>
        <v>Сильченко Григорий Константинович</v>
      </c>
      <c r="D12" s="34" t="str">
        <f>[2]ит.пр!D10</f>
        <v>20.09.2004 1ю</v>
      </c>
      <c r="E12" s="34" t="str">
        <f>[2]ит.пр!E10</f>
        <v>УФО</v>
      </c>
      <c r="F12" s="34" t="str">
        <f>[2]ит.пр!F10</f>
        <v>Челябинская, г. Чебаркуль</v>
      </c>
      <c r="G12" s="34"/>
      <c r="H12" s="37" t="str">
        <f>[2]ит.пр!H10</f>
        <v>Шальков А.Н.</v>
      </c>
      <c r="I12" s="117"/>
      <c r="J12" s="103"/>
    </row>
    <row r="13" spans="1:10" ht="23.1" hidden="1" customHeight="1" thickBot="1">
      <c r="A13" s="133"/>
      <c r="B13" s="56" t="s">
        <v>12</v>
      </c>
      <c r="C13" s="65" t="str">
        <f>[2]ит.пр!C11</f>
        <v>Александров Алексей Александрович</v>
      </c>
      <c r="D13" s="38" t="str">
        <f>[2]ит.пр!D11</f>
        <v>20.11.2004 1ю</v>
      </c>
      <c r="E13" s="38" t="str">
        <f>[2]ит.пр!E11</f>
        <v>УФО</v>
      </c>
      <c r="F13" s="38" t="str">
        <f>[2]ит.пр!F11</f>
        <v>Свердловская, г. Сысерть, ДЮСШ</v>
      </c>
      <c r="G13" s="38"/>
      <c r="H13" s="39" t="str">
        <f>[2]ит.пр!H11</f>
        <v>Демидов И.В., Тимерханов А.А.</v>
      </c>
      <c r="I13" s="117"/>
      <c r="J13" s="103"/>
    </row>
    <row r="14" spans="1:10" ht="5.25" customHeight="1" thickBot="1">
      <c r="B14" s="8"/>
      <c r="C14" s="9"/>
      <c r="D14" s="9"/>
      <c r="E14" s="25"/>
      <c r="F14" s="9"/>
      <c r="G14" s="57"/>
      <c r="H14" s="9"/>
      <c r="I14" s="100"/>
      <c r="J14" s="103"/>
    </row>
    <row r="15" spans="1:10" ht="23.1" customHeight="1">
      <c r="A15" s="128" t="s">
        <v>40</v>
      </c>
      <c r="B15" s="62" t="s">
        <v>4</v>
      </c>
      <c r="C15" s="63" t="str">
        <f>[3]ит.пр!C6</f>
        <v>Степанов Дмитрий Леонидович</v>
      </c>
      <c r="D15" s="35" t="str">
        <f>[3]ит.пр!D6</f>
        <v>17.08.2004 1сп</v>
      </c>
      <c r="E15" s="35" t="str">
        <f>[3]ит.пр!E6</f>
        <v>УФО</v>
      </c>
      <c r="F15" s="35" t="str">
        <f>[3]ит.пр!F6</f>
        <v>Свердловская, Екатеринбург, ДЮСШ</v>
      </c>
      <c r="G15" s="35"/>
      <c r="H15" s="36" t="str">
        <f>[3]ит.пр!H6</f>
        <v>Юсупов А.Б., Рыбин Р.В.</v>
      </c>
      <c r="I15" s="100"/>
      <c r="J15" s="103"/>
    </row>
    <row r="16" spans="1:10" ht="23.1" hidden="1" customHeight="1">
      <c r="A16" s="129"/>
      <c r="B16" s="54" t="s">
        <v>5</v>
      </c>
      <c r="C16" s="64" t="str">
        <f>[3]ит.пр!C7</f>
        <v>Мальгин Иван Сергеевич</v>
      </c>
      <c r="D16" s="34" t="str">
        <f>[3]ит.пр!D7</f>
        <v>06.11.2004 3сп</v>
      </c>
      <c r="E16" s="34" t="str">
        <f>[3]ит.пр!E7</f>
        <v>УФО</v>
      </c>
      <c r="F16" s="34" t="str">
        <f>[3]ит.пр!F7</f>
        <v>Свердловская, Ирбит, ДЮСШ</v>
      </c>
      <c r="G16" s="34"/>
      <c r="H16" s="37" t="str">
        <f>[3]ит.пр!H7</f>
        <v>Двинских Д.А., Бердников Ф.В.</v>
      </c>
      <c r="I16" s="100"/>
    </row>
    <row r="17" spans="1:16" ht="23.1" hidden="1" customHeight="1">
      <c r="A17" s="129"/>
      <c r="B17" s="54" t="s">
        <v>6</v>
      </c>
      <c r="C17" s="64" t="str">
        <f>[3]ит.пр!C8</f>
        <v>Абдурахманов Али Джахонгирович</v>
      </c>
      <c r="D17" s="34" t="str">
        <f>[3]ит.пр!D8</f>
        <v>06.03.2005 1ю</v>
      </c>
      <c r="E17" s="34" t="str">
        <f>[3]ит.пр!E8</f>
        <v>УФО</v>
      </c>
      <c r="F17" s="34" t="str">
        <f>[3]ит.пр!F8</f>
        <v>ХМАО-Югра,  г.Лангепас</v>
      </c>
      <c r="G17" s="34"/>
      <c r="H17" s="37" t="str">
        <f>[3]ит.пр!H8</f>
        <v>Саргсян А.Г., Аксенова Т.А.</v>
      </c>
      <c r="I17" s="100"/>
    </row>
    <row r="18" spans="1:16" ht="23.1" hidden="1" customHeight="1">
      <c r="A18" s="129"/>
      <c r="B18" s="54" t="s">
        <v>6</v>
      </c>
      <c r="C18" s="64" t="str">
        <f>[3]ит.пр!C9</f>
        <v>Нургазин Эдуард Русланович</v>
      </c>
      <c r="D18" s="34" t="str">
        <f>[3]ит.пр!D9</f>
        <v>23.06.2003 2ю</v>
      </c>
      <c r="E18" s="34" t="str">
        <f>[3]ит.пр!E9</f>
        <v>УФО</v>
      </c>
      <c r="F18" s="34" t="str">
        <f>[3]ит.пр!F9</f>
        <v>Курганская, г. Куртамыш, СШОР №1</v>
      </c>
      <c r="G18" s="34"/>
      <c r="H18" s="37" t="str">
        <f>[3]ит.пр!H9</f>
        <v>Пирогов И.Ю.</v>
      </c>
      <c r="I18" s="117"/>
    </row>
    <row r="19" spans="1:16" ht="23.1" hidden="1" customHeight="1">
      <c r="A19" s="129"/>
      <c r="B19" s="54" t="s">
        <v>12</v>
      </c>
      <c r="C19" s="64" t="str">
        <f>[3]ит.пр!C10</f>
        <v>Саругланов Данил Алискерович</v>
      </c>
      <c r="D19" s="34" t="str">
        <f>[3]ит.пр!D10</f>
        <v>16.02.2004 1ю</v>
      </c>
      <c r="E19" s="34" t="str">
        <f>[3]ит.пр!E10</f>
        <v>УФО</v>
      </c>
      <c r="F19" s="34" t="str">
        <f>[3]ит.пр!F10</f>
        <v>ХМАО-Югра,  г.Нижневартовск</v>
      </c>
      <c r="G19" s="34"/>
      <c r="H19" s="37" t="str">
        <f>[3]ит.пр!H10</f>
        <v>Горшков И.В.</v>
      </c>
      <c r="I19" s="117"/>
    </row>
    <row r="20" spans="1:16" ht="23.1" hidden="1" customHeight="1" thickBot="1">
      <c r="A20" s="134"/>
      <c r="B20" s="56" t="s">
        <v>12</v>
      </c>
      <c r="C20" s="65" t="str">
        <f>[3]ит.пр!C11</f>
        <v>Николаев Дмитрий Андреевич</v>
      </c>
      <c r="D20" s="38" t="str">
        <f>[3]ит.пр!D11</f>
        <v>02.07.2003 1сп</v>
      </c>
      <c r="E20" s="38" t="str">
        <f>[3]ит.пр!E11</f>
        <v>УФО</v>
      </c>
      <c r="F20" s="38" t="str">
        <f>[3]ит.пр!F11</f>
        <v>Свердловская, Ачит, ДЮСШ</v>
      </c>
      <c r="G20" s="38"/>
      <c r="H20" s="39" t="str">
        <f>[3]ит.пр!H11</f>
        <v>Минниахметов А.С.</v>
      </c>
      <c r="I20" s="11"/>
    </row>
    <row r="21" spans="1:16" ht="4.5" customHeight="1" thickBot="1">
      <c r="A21" s="83"/>
      <c r="B21" s="13"/>
      <c r="C21" s="9"/>
      <c r="D21" s="9"/>
      <c r="E21" s="25"/>
      <c r="F21" s="9"/>
      <c r="G21" s="9"/>
      <c r="H21" s="9"/>
      <c r="I21" s="100"/>
      <c r="J21" s="102"/>
    </row>
    <row r="22" spans="1:16" ht="23.1" customHeight="1">
      <c r="A22" s="128" t="s">
        <v>38</v>
      </c>
      <c r="B22" s="62" t="s">
        <v>4</v>
      </c>
      <c r="C22" s="63" t="str">
        <f>[4]ит.пр!C6</f>
        <v>Ишинтаев Вадим Юрьевич</v>
      </c>
      <c r="D22" s="35" t="str">
        <f>[4]ит.пр!D6</f>
        <v>01.10.2004 1ю</v>
      </c>
      <c r="E22" s="35" t="str">
        <f>[4]ит.пр!E6</f>
        <v>УФО</v>
      </c>
      <c r="F22" s="35" t="str">
        <f>[4]ит.пр!F6</f>
        <v>Челябинская, г. Чебаркуль</v>
      </c>
      <c r="G22" s="35"/>
      <c r="H22" s="36" t="str">
        <f>[4]ит.пр!H6</f>
        <v>Шальков А.Н.</v>
      </c>
      <c r="I22" s="100"/>
      <c r="J22" s="102"/>
    </row>
    <row r="23" spans="1:16" ht="23.1" hidden="1" customHeight="1">
      <c r="A23" s="129"/>
      <c r="B23" s="54" t="s">
        <v>5</v>
      </c>
      <c r="C23" s="64" t="str">
        <f>[4]ит.пр!C7</f>
        <v>Романенко Вадим Сергеевич</v>
      </c>
      <c r="D23" s="34" t="str">
        <f>[4]ит.пр!D7</f>
        <v>11.04.2004 1сп</v>
      </c>
      <c r="E23" s="34" t="str">
        <f>[4]ит.пр!E7</f>
        <v>УФО</v>
      </c>
      <c r="F23" s="34" t="str">
        <f>[4]ит.пр!F7</f>
        <v>Свердловская, Ирбит, СК "Маяк"</v>
      </c>
      <c r="G23" s="34"/>
      <c r="H23" s="37" t="str">
        <f>[4]ит.пр!H7</f>
        <v>Свяжин В.В.</v>
      </c>
      <c r="I23" s="100"/>
      <c r="J23" s="102"/>
    </row>
    <row r="24" spans="1:16" ht="23.1" hidden="1" customHeight="1">
      <c r="A24" s="129"/>
      <c r="B24" s="54" t="s">
        <v>6</v>
      </c>
      <c r="C24" s="64" t="str">
        <f>[4]ит.пр!C8</f>
        <v>Лаба Павел Сергеевич</v>
      </c>
      <c r="D24" s="34" t="str">
        <f>[4]ит.пр!D8</f>
        <v>14.03.2003 1ю</v>
      </c>
      <c r="E24" s="34" t="str">
        <f>[4]ит.пр!E8</f>
        <v>УФО</v>
      </c>
      <c r="F24" s="34" t="str">
        <f>[4]ит.пр!F8</f>
        <v>Челябинская, п. Увельский</v>
      </c>
      <c r="G24" s="34"/>
      <c r="H24" s="37" t="str">
        <f>[4]ит.пр!H8</f>
        <v>Абдурахманов И.А., Симонов В.С.</v>
      </c>
      <c r="I24" s="100"/>
      <c r="J24" s="102"/>
    </row>
    <row r="25" spans="1:16" ht="23.1" hidden="1" customHeight="1">
      <c r="A25" s="129"/>
      <c r="B25" s="54" t="s">
        <v>6</v>
      </c>
      <c r="C25" s="64" t="str">
        <f>[4]ит.пр!C9</f>
        <v>Давыдов Дмитрий Алексеевич</v>
      </c>
      <c r="D25" s="34" t="str">
        <f>[4]ит.пр!D9</f>
        <v>02.11.2003 1сп</v>
      </c>
      <c r="E25" s="34" t="str">
        <f>[4]ит.пр!E9</f>
        <v>УФО</v>
      </c>
      <c r="F25" s="34" t="str">
        <f>[4]ит.пр!F9</f>
        <v>Свердловская, Ирбит, СК "Маяк"</v>
      </c>
      <c r="G25" s="34"/>
      <c r="H25" s="37" t="str">
        <f>[4]ит.пр!H9</f>
        <v>Свяжин В.В.</v>
      </c>
      <c r="I25" s="100"/>
    </row>
    <row r="26" spans="1:16" ht="23.1" hidden="1" customHeight="1">
      <c r="A26" s="129"/>
      <c r="B26" s="54" t="s">
        <v>12</v>
      </c>
      <c r="C26" s="64" t="str">
        <f>[4]ит.пр!C10</f>
        <v>Тарасов Иван Юрьевич</v>
      </c>
      <c r="D26" s="34" t="str">
        <f>[4]ит.пр!D10</f>
        <v>21.08.2004 3сп</v>
      </c>
      <c r="E26" s="34" t="str">
        <f>[4]ит.пр!E10</f>
        <v>УФО</v>
      </c>
      <c r="F26" s="34" t="str">
        <f>[4]ит.пр!F10</f>
        <v>ХМАО-Югра,  г.Сургут</v>
      </c>
      <c r="G26" s="34"/>
      <c r="H26" s="37" t="str">
        <f>[4]ит.пр!H10</f>
        <v>Головко В.И., Карзакова О.Г., Кунакузин Е.А.</v>
      </c>
      <c r="I26" s="100"/>
      <c r="L26" s="17"/>
      <c r="M26" s="18"/>
      <c r="N26" s="17"/>
      <c r="O26" s="19"/>
      <c r="P26" s="33"/>
    </row>
    <row r="27" spans="1:16" ht="23.1" hidden="1" customHeight="1" thickBot="1">
      <c r="A27" s="134"/>
      <c r="B27" s="56" t="s">
        <v>12</v>
      </c>
      <c r="C27" s="65" t="str">
        <f>[4]ит.пр!C11</f>
        <v>Карнаухов Илья Евгеньевич</v>
      </c>
      <c r="D27" s="38" t="str">
        <f>[4]ит.пр!D11</f>
        <v>15.12.2004 2сп</v>
      </c>
      <c r="E27" s="38" t="str">
        <f>[4]ит.пр!E11</f>
        <v>УФО</v>
      </c>
      <c r="F27" s="38" t="str">
        <f>[4]ит.пр!F11</f>
        <v>Свердловская, В. Пышма, СШ "Лидер"</v>
      </c>
      <c r="G27" s="38"/>
      <c r="H27" s="39" t="str">
        <f>[4]ит.пр!H11</f>
        <v>Толмачев А.П.</v>
      </c>
      <c r="I27" s="11"/>
    </row>
    <row r="28" spans="1:16" ht="9" customHeight="1" thickBot="1">
      <c r="A28" s="85"/>
      <c r="B28" s="12"/>
      <c r="C28" s="33"/>
      <c r="D28" s="16"/>
      <c r="E28" s="16"/>
      <c r="F28" s="17"/>
      <c r="G28" s="9"/>
      <c r="H28" s="20"/>
      <c r="I28" s="100"/>
      <c r="J28" s="102"/>
    </row>
    <row r="29" spans="1:16" ht="23.1" customHeight="1">
      <c r="A29" s="128" t="s">
        <v>37</v>
      </c>
      <c r="B29" s="62" t="s">
        <v>4</v>
      </c>
      <c r="C29" s="63" t="str">
        <f>[5]ит.пр!C6</f>
        <v>Рагозин Егор Андреевич</v>
      </c>
      <c r="D29" s="35" t="str">
        <f>[5]ит.пр!D6</f>
        <v>05.07.2003 кмс</v>
      </c>
      <c r="E29" s="35" t="str">
        <f>[5]ит.пр!E6</f>
        <v>УФО</v>
      </c>
      <c r="F29" s="35" t="str">
        <f>[5]ит.пр!F6</f>
        <v>Свердловская, Н. Тагил, СШ "Тагилстрой"</v>
      </c>
      <c r="G29" s="35"/>
      <c r="H29" s="36" t="str">
        <f>[5]ит.пр!H6</f>
        <v>Матвеев С.В., Гориславский И.А.</v>
      </c>
      <c r="I29" s="100"/>
      <c r="J29" s="102"/>
    </row>
    <row r="30" spans="1:16" ht="23.1" hidden="1" customHeight="1">
      <c r="A30" s="129"/>
      <c r="B30" s="54" t="s">
        <v>5</v>
      </c>
      <c r="C30" s="64" t="str">
        <f>[5]ит.пр!C7</f>
        <v>Быков Арсений Владимирович</v>
      </c>
      <c r="D30" s="34" t="str">
        <f>[5]ит.пр!D7</f>
        <v>16.07.2003 2сп</v>
      </c>
      <c r="E30" s="34" t="str">
        <f>[5]ит.пр!E7</f>
        <v>УФО</v>
      </c>
      <c r="F30" s="34" t="str">
        <f>[5]ит.пр!F7</f>
        <v>Свердловская, Ирбит, ДЮСШ</v>
      </c>
      <c r="G30" s="34"/>
      <c r="H30" s="37" t="str">
        <f>[5]ит.пр!H7</f>
        <v>Дьяков А.П., Фефелов Ю.А.</v>
      </c>
      <c r="I30" s="100"/>
      <c r="J30" s="102"/>
    </row>
    <row r="31" spans="1:16" ht="23.1" hidden="1" customHeight="1">
      <c r="A31" s="129"/>
      <c r="B31" s="54" t="s">
        <v>6</v>
      </c>
      <c r="C31" s="64" t="str">
        <f>[5]ит.пр!C8</f>
        <v>Кирпиченко Денис Сергеевич</v>
      </c>
      <c r="D31" s="34" t="str">
        <f>[5]ит.пр!D8</f>
        <v>22.07.2003 1ю</v>
      </c>
      <c r="E31" s="34" t="str">
        <f>[5]ит.пр!E8</f>
        <v>УФО</v>
      </c>
      <c r="F31" s="34" t="str">
        <f>[5]ит.пр!F8</f>
        <v>Челябинская, п. Увельский</v>
      </c>
      <c r="G31" s="34"/>
      <c r="H31" s="37" t="str">
        <f>[5]ит.пр!H8</f>
        <v>Абдурахманов И.А., Симонов В.С.</v>
      </c>
      <c r="I31" s="100"/>
      <c r="J31" s="102"/>
    </row>
    <row r="32" spans="1:16" ht="23.1" hidden="1" customHeight="1">
      <c r="A32" s="129"/>
      <c r="B32" s="54" t="s">
        <v>6</v>
      </c>
      <c r="C32" s="64" t="str">
        <f>[5]ит.пр!C9</f>
        <v>Горинов Вадим Сергеевич</v>
      </c>
      <c r="D32" s="34" t="str">
        <f>[5]ит.пр!D9</f>
        <v>04.08.2003 3сп</v>
      </c>
      <c r="E32" s="34" t="str">
        <f>[5]ит.пр!E9</f>
        <v>УФО</v>
      </c>
      <c r="F32" s="34" t="str">
        <f>[5]ит.пр!F9</f>
        <v>ХМАО-Югра,  г.Нижневартовск</v>
      </c>
      <c r="G32" s="34"/>
      <c r="H32" s="37" t="str">
        <f>[5]ит.пр!H9</f>
        <v>Калачей А.Ю.</v>
      </c>
      <c r="I32" s="100"/>
    </row>
    <row r="33" spans="1:10" ht="23.1" hidden="1" customHeight="1">
      <c r="A33" s="129"/>
      <c r="B33" s="54" t="s">
        <v>12</v>
      </c>
      <c r="C33" s="64" t="str">
        <f>[5]ит.пр!C10</f>
        <v>Галимов Элман Раифович</v>
      </c>
      <c r="D33" s="34" t="str">
        <f>[5]ит.пр!D10</f>
        <v>18.02.2004 1ю.</v>
      </c>
      <c r="E33" s="34" t="str">
        <f>[5]ит.пр!E10</f>
        <v>УФО</v>
      </c>
      <c r="F33" s="34" t="str">
        <f>[5]ит.пр!F10</f>
        <v>ХМАО-Югра,  г.Радужный</v>
      </c>
      <c r="G33" s="34"/>
      <c r="H33" s="37" t="str">
        <f>[5]ит.пр!H10</f>
        <v>Закарьяев А.Ф.</v>
      </c>
      <c r="I33" s="100"/>
    </row>
    <row r="34" spans="1:10" ht="23.1" hidden="1" customHeight="1" thickBot="1">
      <c r="A34" s="134"/>
      <c r="B34" s="56" t="s">
        <v>12</v>
      </c>
      <c r="C34" s="65" t="str">
        <f>[5]ит.пр!C11</f>
        <v>Майбородов Кирилл Александрович</v>
      </c>
      <c r="D34" s="38" t="str">
        <f>[5]ит.пр!D11</f>
        <v>01.12.2004 кмс</v>
      </c>
      <c r="E34" s="38" t="str">
        <f>[5]ит.пр!E11</f>
        <v>УФО</v>
      </c>
      <c r="F34" s="38" t="str">
        <f>[5]ит.пр!F11</f>
        <v>Свердловская, Н. Тагил, СШ "Тагилстрой"</v>
      </c>
      <c r="G34" s="38"/>
      <c r="H34" s="39" t="str">
        <f>[5]ит.пр!H11</f>
        <v>Пляшкун Н.В.</v>
      </c>
      <c r="I34" s="100"/>
    </row>
    <row r="35" spans="1:10" ht="6" customHeight="1" thickBot="1">
      <c r="A35" s="85"/>
      <c r="B35" s="12"/>
      <c r="C35" s="33"/>
      <c r="D35" s="16"/>
      <c r="E35" s="16"/>
      <c r="F35" s="17"/>
      <c r="G35" s="17"/>
      <c r="H35" s="20"/>
      <c r="I35" s="100"/>
      <c r="J35" s="102"/>
    </row>
    <row r="36" spans="1:10" ht="23.1" customHeight="1">
      <c r="A36" s="142" t="s">
        <v>36</v>
      </c>
      <c r="B36" s="62" t="s">
        <v>4</v>
      </c>
      <c r="C36" s="63" t="str">
        <f>[6]ит.пр!C6</f>
        <v>Петрунин Данил Александрович</v>
      </c>
      <c r="D36" s="35" t="str">
        <f>[6]ит.пр!D6</f>
        <v>25.07.2003 1сп</v>
      </c>
      <c r="E36" s="35" t="str">
        <f>[6]ит.пр!E6</f>
        <v>УФО</v>
      </c>
      <c r="F36" s="35" t="str">
        <f>[6]ит.пр!F6</f>
        <v>Свердловская, Екатеринбург, ДЮСШ</v>
      </c>
      <c r="G36" s="35"/>
      <c r="H36" s="36" t="str">
        <f>[6]ит.пр!H6</f>
        <v>Юсупов А.Б., Рыбин Р.В.</v>
      </c>
      <c r="I36" s="100"/>
      <c r="J36" s="102"/>
    </row>
    <row r="37" spans="1:10" ht="23.1" hidden="1" customHeight="1">
      <c r="A37" s="143"/>
      <c r="B37" s="54" t="s">
        <v>5</v>
      </c>
      <c r="C37" s="64" t="str">
        <f>[6]ит.пр!C7</f>
        <v>Киселев Данил Дмитриевич</v>
      </c>
      <c r="D37" s="34" t="str">
        <f>[6]ит.пр!D7</f>
        <v>08.05.2003 1сп</v>
      </c>
      <c r="E37" s="34" t="str">
        <f>[6]ит.пр!E7</f>
        <v>УФО</v>
      </c>
      <c r="F37" s="34" t="str">
        <f>[6]ит.пр!F7</f>
        <v>Свердловская, Ирбит, ДЮСШ</v>
      </c>
      <c r="G37" s="34"/>
      <c r="H37" s="37" t="str">
        <f>[6]ит.пр!H7</f>
        <v>Двинских Д.А., Бердников Ф.В.</v>
      </c>
      <c r="I37" s="100"/>
      <c r="J37" s="102"/>
    </row>
    <row r="38" spans="1:10" ht="23.1" hidden="1" customHeight="1">
      <c r="A38" s="143"/>
      <c r="B38" s="54" t="s">
        <v>6</v>
      </c>
      <c r="C38" s="64" t="str">
        <f>[6]ит.пр!C8</f>
        <v>Суслонов Евгений Александрович</v>
      </c>
      <c r="D38" s="34" t="str">
        <f>[6]ит.пр!D8</f>
        <v>17.06.2003 1сп</v>
      </c>
      <c r="E38" s="34" t="str">
        <f>[6]ит.пр!E8</f>
        <v>УФО</v>
      </c>
      <c r="F38" s="34" t="str">
        <f>[6]ит.пр!F8</f>
        <v>Свердловская, Екатеринбург, СШОР</v>
      </c>
      <c r="G38" s="34"/>
      <c r="H38" s="37" t="str">
        <f>[6]ит.пр!H8</f>
        <v>Макуха А.Н.</v>
      </c>
      <c r="I38" s="100"/>
      <c r="J38" s="102"/>
    </row>
    <row r="39" spans="1:10" ht="23.1" hidden="1" customHeight="1">
      <c r="A39" s="143"/>
      <c r="B39" s="54" t="s">
        <v>6</v>
      </c>
      <c r="C39" s="64" t="str">
        <f>[6]ит.пр!C9</f>
        <v>Казаков Евгений Вадимович</v>
      </c>
      <c r="D39" s="34" t="str">
        <f>[6]ит.пр!D9</f>
        <v>01.09.2004 2сп</v>
      </c>
      <c r="E39" s="34" t="str">
        <f>[6]ит.пр!E9</f>
        <v>УФО</v>
      </c>
      <c r="F39" s="34" t="str">
        <f>[6]ит.пр!F9</f>
        <v>Свердловская, С. Лог, ДЮСШ</v>
      </c>
      <c r="G39" s="34"/>
      <c r="H39" s="37" t="str">
        <f>[6]ит.пр!H9</f>
        <v>Малых К.В.</v>
      </c>
      <c r="I39" s="58" t="s">
        <v>14</v>
      </c>
    </row>
    <row r="40" spans="1:10" ht="23.1" hidden="1" customHeight="1">
      <c r="A40" s="143"/>
      <c r="B40" s="54" t="s">
        <v>12</v>
      </c>
      <c r="C40" s="64" t="str">
        <f>[6]ит.пр!C10</f>
        <v>Акимов Антон Алексеевич</v>
      </c>
      <c r="D40" s="34" t="str">
        <f>[6]ит.пр!D10</f>
        <v>24.02.2003 1ю</v>
      </c>
      <c r="E40" s="34" t="str">
        <f>[6]ит.пр!E10</f>
        <v>УФО</v>
      </c>
      <c r="F40" s="34" t="str">
        <f>[6]ит.пр!F10</f>
        <v>Челябинская, п. Увельский</v>
      </c>
      <c r="G40" s="34"/>
      <c r="H40" s="37" t="str">
        <f>[6]ит.пр!H10</f>
        <v>Абдурахманов И.А., Симонов В.С.</v>
      </c>
      <c r="I40" s="100"/>
    </row>
    <row r="41" spans="1:10" ht="23.1" hidden="1" customHeight="1">
      <c r="A41" s="144"/>
      <c r="B41" s="55" t="s">
        <v>12</v>
      </c>
      <c r="C41" s="75" t="str">
        <f>[6]ит.пр!C11</f>
        <v>Решетников Ярослав Олегович</v>
      </c>
      <c r="D41" s="76" t="str">
        <f>[6]ит.пр!D11</f>
        <v>06.11.2004 2ю</v>
      </c>
      <c r="E41" s="76" t="str">
        <f>[6]ит.пр!E11</f>
        <v>УФО</v>
      </c>
      <c r="F41" s="76" t="str">
        <f>[6]ит.пр!F11</f>
        <v>Курганская, Юргамыш, ДЮСШ</v>
      </c>
      <c r="G41" s="76"/>
      <c r="H41" s="77" t="str">
        <f>[6]ит.пр!H11</f>
        <v>Кинель С.В.</v>
      </c>
      <c r="I41" s="100"/>
    </row>
    <row r="42" spans="1:10" ht="6" customHeight="1">
      <c r="A42" s="84"/>
      <c r="B42" s="79"/>
      <c r="C42" s="80"/>
      <c r="D42" s="80"/>
      <c r="E42" s="81"/>
      <c r="F42" s="80"/>
      <c r="G42" s="80"/>
      <c r="H42" s="82"/>
      <c r="I42" s="100"/>
      <c r="J42" s="102"/>
    </row>
    <row r="43" spans="1:10" ht="23.1" customHeight="1" thickBot="1">
      <c r="A43" s="138" t="s">
        <v>31</v>
      </c>
      <c r="B43" s="71" t="s">
        <v>4</v>
      </c>
      <c r="C43" s="72" t="str">
        <f>[7]ит.пр!C6</f>
        <v>Ахмедов Гуммет Хикмет оглы</v>
      </c>
      <c r="D43" s="73" t="str">
        <f>[7]ит.пр!D6</f>
        <v>24.09.2003 1сп</v>
      </c>
      <c r="E43" s="73" t="str">
        <f>[7]ит.пр!E6</f>
        <v>УФО</v>
      </c>
      <c r="F43" s="73" t="str">
        <f>[7]ит.пр!F6</f>
        <v>ХМАО-Югра,  г.Нижневартовск</v>
      </c>
      <c r="G43" s="73"/>
      <c r="H43" s="74" t="str">
        <f>[7]ит.пр!H6</f>
        <v>Воробьев В.В.</v>
      </c>
      <c r="I43" s="100"/>
      <c r="J43" s="102"/>
    </row>
    <row r="44" spans="1:10" ht="23.1" hidden="1" customHeight="1">
      <c r="A44" s="129"/>
      <c r="B44" s="54" t="s">
        <v>5</v>
      </c>
      <c r="C44" s="64" t="str">
        <f>[7]ит.пр!C7</f>
        <v>Николаев Михаил Алексеевич</v>
      </c>
      <c r="D44" s="34" t="str">
        <f>[7]ит.пр!D7</f>
        <v>17.04.2003 кмс</v>
      </c>
      <c r="E44" s="34" t="str">
        <f>[7]ит.пр!E7</f>
        <v>УФО</v>
      </c>
      <c r="F44" s="34" t="str">
        <f>[7]ит.пр!F7</f>
        <v>Свердловская, Екатеринбург, СШОР</v>
      </c>
      <c r="G44" s="34"/>
      <c r="H44" s="37" t="str">
        <f>[7]ит.пр!H7</f>
        <v>Воронов В.В., Амбарцулян Б.Э.</v>
      </c>
      <c r="I44" s="100"/>
      <c r="J44" s="102"/>
    </row>
    <row r="45" spans="1:10" ht="23.1" hidden="1" customHeight="1" thickBot="1">
      <c r="A45" s="129"/>
      <c r="B45" s="54" t="s">
        <v>6</v>
      </c>
      <c r="C45" s="64" t="str">
        <f>[7]ит.пр!C8</f>
        <v>Тесаев Давуд Сайтсалимович</v>
      </c>
      <c r="D45" s="34" t="str">
        <f>[7]ит.пр!D8</f>
        <v>16.09.2004 2сп</v>
      </c>
      <c r="E45" s="34" t="str">
        <f>[7]ит.пр!E8</f>
        <v>УФО</v>
      </c>
      <c r="F45" s="34" t="str">
        <f>[7]ит.пр!F8</f>
        <v>ХМАО-Югра,  г.Когалым</v>
      </c>
      <c r="G45" s="34"/>
      <c r="H45" s="37" t="str">
        <f>[7]ит.пр!H8</f>
        <v>Хрусталев С.А., Месхорадзе М.З.</v>
      </c>
      <c r="I45" s="100"/>
      <c r="J45" s="102"/>
    </row>
    <row r="46" spans="1:10" ht="23.1" hidden="1" customHeight="1">
      <c r="A46" s="129"/>
      <c r="B46" s="54" t="s">
        <v>6</v>
      </c>
      <c r="C46" s="64" t="str">
        <f>[7]ит.пр!C9</f>
        <v>Боровинский Алексей Валерьевич</v>
      </c>
      <c r="D46" s="34" t="str">
        <f>[7]ит.пр!D9</f>
        <v>14.07.2004 1ю</v>
      </c>
      <c r="E46" s="34" t="str">
        <f>[7]ит.пр!E9</f>
        <v>УФО</v>
      </c>
      <c r="F46" s="34" t="str">
        <f>[7]ит.пр!F9</f>
        <v>Свердловская, Екатеринбург, ВС</v>
      </c>
      <c r="G46" s="34"/>
      <c r="H46" s="37" t="str">
        <f>[7]ит.пр!H9</f>
        <v>Селянина О.В., Федосеев М.Е.</v>
      </c>
      <c r="I46" s="100"/>
    </row>
    <row r="47" spans="1:10" ht="23.1" hidden="1" customHeight="1">
      <c r="A47" s="129"/>
      <c r="B47" s="54" t="s">
        <v>12</v>
      </c>
      <c r="C47" s="64" t="str">
        <f>[7]ит.пр!C10</f>
        <v>Манучев Хаджи-Мурад Нажмутдинович</v>
      </c>
      <c r="D47" s="34" t="str">
        <f>[7]ит.пр!D10</f>
        <v>16.05.2003 1сп</v>
      </c>
      <c r="E47" s="34" t="str">
        <f>[7]ит.пр!E10</f>
        <v>УФО</v>
      </c>
      <c r="F47" s="34" t="str">
        <f>[7]ит.пр!F10</f>
        <v>ХМАО-Югра, г.Радужный</v>
      </c>
      <c r="G47" s="34"/>
      <c r="H47" s="37" t="str">
        <f>[7]ит.пр!H10</f>
        <v>Закарьяев А.Ф.</v>
      </c>
      <c r="I47" s="100"/>
    </row>
    <row r="48" spans="1:10" ht="23.1" hidden="1" customHeight="1" thickBot="1">
      <c r="A48" s="134"/>
      <c r="B48" s="56" t="s">
        <v>12</v>
      </c>
      <c r="C48" s="65" t="str">
        <f>[7]ит.пр!C11</f>
        <v>Князев Егор Андреевич</v>
      </c>
      <c r="D48" s="38" t="str">
        <f>[7]ит.пр!D11</f>
        <v>19.03.2005 1ю</v>
      </c>
      <c r="E48" s="38" t="str">
        <f>[7]ит.пр!E11</f>
        <v>УФО</v>
      </c>
      <c r="F48" s="38" t="str">
        <f>[7]ит.пр!F11</f>
        <v>Челябинская, п. Увельский</v>
      </c>
      <c r="G48" s="38"/>
      <c r="H48" s="39" t="str">
        <f>[7]ит.пр!H11</f>
        <v>Абдурахманов И.А., Симонов В.С.</v>
      </c>
      <c r="I48" s="11"/>
    </row>
    <row r="49" spans="1:10" ht="4.5" customHeight="1" thickBot="1">
      <c r="A49" s="86"/>
      <c r="B49" s="13"/>
      <c r="C49" s="94"/>
      <c r="D49" s="95"/>
      <c r="E49" s="96"/>
      <c r="F49" s="95"/>
      <c r="G49" s="95"/>
      <c r="H49" s="97"/>
      <c r="I49" s="100"/>
      <c r="J49" s="102"/>
    </row>
    <row r="50" spans="1:10" ht="23.1" customHeight="1">
      <c r="A50" s="128" t="s">
        <v>43</v>
      </c>
      <c r="B50" s="62" t="s">
        <v>4</v>
      </c>
      <c r="C50" s="63" t="str">
        <f>[8]ит.пр!C6</f>
        <v>Савин Георгий Дмитриевич</v>
      </c>
      <c r="D50" s="35" t="str">
        <f>[8]ит.пр!D6</f>
        <v>19.11.2003 КМС</v>
      </c>
      <c r="E50" s="35" t="str">
        <f>[8]ит.пр!E6</f>
        <v>УФО</v>
      </c>
      <c r="F50" s="35" t="str">
        <f>[8]ит.пр!F6</f>
        <v>Свердловская, Н. Тагил, СШ "Тагилстрой"</v>
      </c>
      <c r="G50" s="35"/>
      <c r="H50" s="36" t="str">
        <f>[8]ит.пр!H6</f>
        <v>Пляшкун Н.В.</v>
      </c>
      <c r="I50" s="100"/>
      <c r="J50" s="102"/>
    </row>
    <row r="51" spans="1:10" ht="23.1" hidden="1" customHeight="1">
      <c r="A51" s="129"/>
      <c r="B51" s="54" t="s">
        <v>5</v>
      </c>
      <c r="C51" s="64" t="str">
        <f>[8]ит.пр!C7</f>
        <v>Григорьев Иван Алексеевич</v>
      </c>
      <c r="D51" s="34" t="str">
        <f>[8]ит.пр!D7</f>
        <v>03.08.2003 1сп</v>
      </c>
      <c r="E51" s="34" t="str">
        <f>[8]ит.пр!E7</f>
        <v>УФО</v>
      </c>
      <c r="F51" s="34" t="str">
        <f>[8]ит.пр!F7</f>
        <v>Свердловская, С. Лог, ДЮСШ</v>
      </c>
      <c r="G51" s="34"/>
      <c r="H51" s="37" t="str">
        <f>[8]ит.пр!H7</f>
        <v>Бекетов В.В.</v>
      </c>
      <c r="I51" s="100"/>
      <c r="J51" s="102"/>
    </row>
    <row r="52" spans="1:10" ht="23.1" hidden="1" customHeight="1">
      <c r="A52" s="129"/>
      <c r="B52" s="54" t="s">
        <v>6</v>
      </c>
      <c r="C52" s="64" t="str">
        <f>[8]ит.пр!C8</f>
        <v>Фефелов Матвей Юрьевич</v>
      </c>
      <c r="D52" s="34" t="str">
        <f>[8]ит.пр!D8</f>
        <v>24.06.2003 1сп</v>
      </c>
      <c r="E52" s="34" t="str">
        <f>[8]ит.пр!E8</f>
        <v>УФО</v>
      </c>
      <c r="F52" s="34" t="str">
        <f>[8]ит.пр!F8</f>
        <v>Свердловская, Ирбит, ДЮСШ</v>
      </c>
      <c r="G52" s="34"/>
      <c r="H52" s="37" t="str">
        <f>[8]ит.пр!H8</f>
        <v>Фефелов Ю.А.</v>
      </c>
      <c r="I52" s="100"/>
      <c r="J52" s="102"/>
    </row>
    <row r="53" spans="1:10" ht="23.1" hidden="1" customHeight="1">
      <c r="A53" s="129"/>
      <c r="B53" s="54" t="s">
        <v>6</v>
      </c>
      <c r="C53" s="64" t="str">
        <f>[8]ит.пр!C9</f>
        <v>Сарваров Тимур Рустамович</v>
      </c>
      <c r="D53" s="34" t="str">
        <f>[8]ит.пр!D9</f>
        <v>28.06.2003 1сп</v>
      </c>
      <c r="E53" s="34" t="str">
        <f>[8]ит.пр!E9</f>
        <v>УФО</v>
      </c>
      <c r="F53" s="34" t="str">
        <f>[8]ит.пр!F9</f>
        <v>ХМАО-Югра,  г.Когалым</v>
      </c>
      <c r="G53" s="34"/>
      <c r="H53" s="37" t="str">
        <f>[8]ит.пр!H9</f>
        <v>Хрусталев С.А., Месхорадзе М.З.</v>
      </c>
      <c r="I53" s="100"/>
    </row>
    <row r="54" spans="1:10" ht="23.1" hidden="1" customHeight="1">
      <c r="A54" s="129"/>
      <c r="B54" s="54" t="s">
        <v>12</v>
      </c>
      <c r="C54" s="64" t="str">
        <f>[8]ит.пр!C10</f>
        <v>Лихачев Данил Евгеньевич</v>
      </c>
      <c r="D54" s="34" t="str">
        <f>[8]ит.пр!D10</f>
        <v>09.04.2003 1ю</v>
      </c>
      <c r="E54" s="34" t="str">
        <f>[8]ит.пр!E10</f>
        <v>УФО</v>
      </c>
      <c r="F54" s="34" t="str">
        <f>[8]ит.пр!F10</f>
        <v>Свердловская, Екатеринбург, СШОР</v>
      </c>
      <c r="G54" s="34"/>
      <c r="H54" s="37" t="str">
        <f>[8]ит.пр!H10</f>
        <v>Селянина О.В., Федосеев М.Е.</v>
      </c>
      <c r="I54" s="100"/>
    </row>
    <row r="55" spans="1:10" ht="23.1" hidden="1" customHeight="1" thickBot="1">
      <c r="A55" s="134"/>
      <c r="B55" s="55" t="s">
        <v>12</v>
      </c>
      <c r="C55" s="65" t="str">
        <f>[8]ит.пр!C11</f>
        <v>Грибов Михаил Константинович</v>
      </c>
      <c r="D55" s="38" t="str">
        <f>[8]ит.пр!D11</f>
        <v>05.03.2004 1ю</v>
      </c>
      <c r="E55" s="38" t="str">
        <f>[8]ит.пр!E11</f>
        <v>УФО</v>
      </c>
      <c r="F55" s="38" t="str">
        <f>[8]ит.пр!F11</f>
        <v>Челябинская, г. Челябинск</v>
      </c>
      <c r="G55" s="38"/>
      <c r="H55" s="39" t="str">
        <f>[8]ит.пр!H11</f>
        <v>Новикова Н.В.</v>
      </c>
      <c r="I55" s="11"/>
    </row>
    <row r="56" spans="1:10" ht="4.5" customHeight="1" thickBot="1">
      <c r="A56" s="86"/>
      <c r="B56" s="98"/>
      <c r="C56" s="10"/>
      <c r="D56" s="10"/>
      <c r="E56" s="26"/>
      <c r="F56" s="10"/>
      <c r="G56" s="10"/>
      <c r="H56" s="21"/>
      <c r="I56" s="100"/>
      <c r="J56" s="102"/>
    </row>
    <row r="57" spans="1:10" ht="20.25" customHeight="1" thickBot="1">
      <c r="A57" s="128" t="s">
        <v>42</v>
      </c>
      <c r="B57" s="99" t="s">
        <v>4</v>
      </c>
      <c r="C57" s="63" t="str">
        <f>[9]ит.пр!C6</f>
        <v>Зорин Никита Васильевич</v>
      </c>
      <c r="D57" s="35" t="str">
        <f>[9]ит.пр!D6</f>
        <v>14.02.2003 КМС</v>
      </c>
      <c r="E57" s="35" t="str">
        <f>[9]ит.пр!E6</f>
        <v>УФО</v>
      </c>
      <c r="F57" s="35" t="str">
        <f>[9]ит.пр!F6</f>
        <v>Свердловская, Екатеринбург, СШОР</v>
      </c>
      <c r="G57" s="35"/>
      <c r="H57" s="93" t="str">
        <f>[9]ит.пр!H6</f>
        <v>Плотников А.В.</v>
      </c>
      <c r="I57" s="100"/>
      <c r="J57" s="102"/>
    </row>
    <row r="58" spans="1:10" ht="23.1" hidden="1" customHeight="1">
      <c r="A58" s="129"/>
      <c r="B58" s="71" t="s">
        <v>5</v>
      </c>
      <c r="C58" s="64" t="str">
        <f>[9]ит.пр!C7</f>
        <v>Иванов Данил Сергеевич</v>
      </c>
      <c r="D58" s="34" t="str">
        <f>[9]ит.пр!D7</f>
        <v>10.01.2003 КМС</v>
      </c>
      <c r="E58" s="34" t="str">
        <f>[9]ит.пр!E7</f>
        <v>УФО</v>
      </c>
      <c r="F58" s="34" t="str">
        <f>[9]ит.пр!F7</f>
        <v>Курганская, г.Курган, ДЮСШ №4"</v>
      </c>
      <c r="G58" s="34"/>
      <c r="H58" s="37" t="str">
        <f>[9]ит.пр!H7</f>
        <v>Осипов В.Ю.
Печерских В.И.</v>
      </c>
      <c r="I58" s="100"/>
      <c r="J58" s="102"/>
    </row>
    <row r="59" spans="1:10" ht="23.1" hidden="1" customHeight="1">
      <c r="A59" s="129"/>
      <c r="B59" s="54" t="s">
        <v>6</v>
      </c>
      <c r="C59" s="64" t="str">
        <f>[9]ит.пр!C8</f>
        <v>Козырин Матвей Андреевич</v>
      </c>
      <c r="D59" s="34" t="str">
        <f>[9]ит.пр!D8</f>
        <v>10.10.2003 1ю</v>
      </c>
      <c r="E59" s="34" t="str">
        <f>[9]ит.пр!E8</f>
        <v>УФО</v>
      </c>
      <c r="F59" s="34" t="str">
        <f>[9]ит.пр!F8</f>
        <v>Свердловская, Екатеринбург, ВС</v>
      </c>
      <c r="G59" s="34"/>
      <c r="H59" s="37" t="str">
        <f>[9]ит.пр!H8</f>
        <v>Селянина О.В., Федосеев М.Е.</v>
      </c>
      <c r="I59" s="100"/>
      <c r="J59" s="102"/>
    </row>
    <row r="60" spans="1:10" ht="23.1" hidden="1" customHeight="1">
      <c r="A60" s="129"/>
      <c r="B60" s="54" t="s">
        <v>6</v>
      </c>
      <c r="C60" s="64" t="str">
        <f>[9]ит.пр!C9</f>
        <v>Амбурцев Андрей Сергеевич</v>
      </c>
      <c r="D60" s="34" t="str">
        <f>[9]ит.пр!D9</f>
        <v>25.01.2003 1ю</v>
      </c>
      <c r="E60" s="34" t="str">
        <f>[9]ит.пр!E9</f>
        <v>УФО</v>
      </c>
      <c r="F60" s="34" t="str">
        <f>[9]ит.пр!F9</f>
        <v>Курганская, г. Куртамыш, СШОР №1</v>
      </c>
      <c r="G60" s="34"/>
      <c r="H60" s="37" t="str">
        <f>[9]ит.пр!H9</f>
        <v>Пирогов И.Ю.</v>
      </c>
      <c r="I60" s="100"/>
    </row>
    <row r="61" spans="1:10" ht="21.75" hidden="1" customHeight="1">
      <c r="A61" s="129"/>
      <c r="B61" s="54" t="s">
        <v>12</v>
      </c>
      <c r="C61" s="64" t="str">
        <f>[9]ит.пр!C10</f>
        <v xml:space="preserve">Беляев Кирилл Геннадьевич </v>
      </c>
      <c r="D61" s="34" t="str">
        <f>[9]ит.пр!D10</f>
        <v>23.03.2004  2ю</v>
      </c>
      <c r="E61" s="34" t="str">
        <f>[9]ит.пр!E10</f>
        <v>УФО</v>
      </c>
      <c r="F61" s="34" t="str">
        <f>[9]ит.пр!F10</f>
        <v>Тюменская, Тюмень</v>
      </c>
      <c r="G61" s="34"/>
      <c r="H61" s="37" t="str">
        <f>[9]ит.пр!H10</f>
        <v xml:space="preserve">Соснин А.Б. </v>
      </c>
      <c r="I61" s="100"/>
    </row>
    <row r="62" spans="1:10" ht="21.75" hidden="1" customHeight="1" thickBot="1">
      <c r="A62" s="134"/>
      <c r="B62" s="56" t="s">
        <v>12</v>
      </c>
      <c r="C62" s="65" t="str">
        <f>[9]ит.пр!C11</f>
        <v>Лукманов Андрей Линарович</v>
      </c>
      <c r="D62" s="38" t="str">
        <f>[9]ит.пр!D11</f>
        <v>22.10.2004 3сп</v>
      </c>
      <c r="E62" s="38" t="str">
        <f>[9]ит.пр!E11</f>
        <v>УФО</v>
      </c>
      <c r="F62" s="38" t="str">
        <f>[9]ит.пр!F11</f>
        <v>ХМАО-Югра,  гп.Междуреченский</v>
      </c>
      <c r="G62" s="38"/>
      <c r="H62" s="39" t="str">
        <f>[9]ит.пр!H11</f>
        <v>Соколов А.Н.</v>
      </c>
      <c r="I62" s="11"/>
    </row>
    <row r="63" spans="1:10" ht="6.75" customHeight="1" thickBot="1">
      <c r="A63" s="87"/>
      <c r="B63" s="13"/>
      <c r="C63" s="9"/>
      <c r="D63" s="9"/>
      <c r="E63" s="25"/>
      <c r="F63" s="9"/>
      <c r="G63" s="9"/>
      <c r="H63" s="22"/>
      <c r="I63" s="100"/>
      <c r="J63" s="102"/>
    </row>
    <row r="64" spans="1:10" ht="23.1" customHeight="1">
      <c r="A64" s="139" t="s">
        <v>41</v>
      </c>
      <c r="B64" s="62" t="s">
        <v>4</v>
      </c>
      <c r="C64" s="63" t="str">
        <f>[10]ит.пр!C6</f>
        <v>Аюбов Андрей Ферузович</v>
      </c>
      <c r="D64" s="35" t="str">
        <f>[10]ит.пр!D6</f>
        <v>05.05.2003 КМС</v>
      </c>
      <c r="E64" s="35" t="str">
        <f>[10]ит.пр!E6</f>
        <v>УФО</v>
      </c>
      <c r="F64" s="35" t="str">
        <f>[10]ит.пр!F6</f>
        <v>ХМАО-Югра,  г.Нижневартовск</v>
      </c>
      <c r="G64" s="35"/>
      <c r="H64" s="36" t="str">
        <f>[10]ит.пр!H6</f>
        <v>Калачей А.Ю.</v>
      </c>
      <c r="I64" s="100"/>
      <c r="J64" s="102"/>
    </row>
    <row r="65" spans="1:10" ht="23.1" hidden="1" customHeight="1">
      <c r="A65" s="140"/>
      <c r="B65" s="54" t="s">
        <v>5</v>
      </c>
      <c r="C65" s="64" t="str">
        <f>[10]ит.пр!C7</f>
        <v>Бабкин Максим Вячеславович</v>
      </c>
      <c r="D65" s="34" t="str">
        <f>[10]ит.пр!D7</f>
        <v>19.04.2003 2сп</v>
      </c>
      <c r="E65" s="34" t="str">
        <f>[10]ит.пр!E7</f>
        <v>УФО</v>
      </c>
      <c r="F65" s="34" t="str">
        <f>[10]ит.пр!F7</f>
        <v>Свердловская, Серов, ДЮСШ</v>
      </c>
      <c r="G65" s="34"/>
      <c r="H65" s="37" t="str">
        <f>[10]ит.пр!H7</f>
        <v>Ушаков П.С.</v>
      </c>
      <c r="I65" s="100"/>
      <c r="J65" s="102"/>
    </row>
    <row r="66" spans="1:10" ht="23.1" hidden="1" customHeight="1">
      <c r="A66" s="140"/>
      <c r="B66" s="54" t="s">
        <v>6</v>
      </c>
      <c r="C66" s="64" t="str">
        <f>[10]ит.пр!C8</f>
        <v>Курбатов Дмитрий Антонович</v>
      </c>
      <c r="D66" s="34" t="str">
        <f>[10]ит.пр!D8</f>
        <v>26.02.2003 3сп</v>
      </c>
      <c r="E66" s="34" t="str">
        <f>[10]ит.пр!E8</f>
        <v>УФО</v>
      </c>
      <c r="F66" s="34" t="str">
        <f>[10]ит.пр!F8</f>
        <v>Курганская, г.Курган, СШОР №1"</v>
      </c>
      <c r="G66" s="34"/>
      <c r="H66" s="37" t="str">
        <f>[10]ит.пр!H8</f>
        <v>Стенников М.Г.</v>
      </c>
      <c r="I66" s="100"/>
      <c r="J66" s="102"/>
    </row>
    <row r="67" spans="1:10" ht="23.1" hidden="1" customHeight="1">
      <c r="A67" s="140"/>
      <c r="B67" s="54" t="s">
        <v>6</v>
      </c>
      <c r="C67" s="64" t="str">
        <f>[10]ит.пр!C9</f>
        <v>Ахламов Артем Юрьевич</v>
      </c>
      <c r="D67" s="34" t="str">
        <f>[10]ит.пр!D9</f>
        <v>01.04.2003 1ю</v>
      </c>
      <c r="E67" s="34" t="str">
        <f>[10]ит.пр!E9</f>
        <v>УФО</v>
      </c>
      <c r="F67" s="34" t="str">
        <f>[10]ит.пр!F9</f>
        <v>Челябинская, п. Уйское</v>
      </c>
      <c r="G67" s="34"/>
      <c r="H67" s="37" t="str">
        <f>[10]ит.пр!H9</f>
        <v>Гостев Е.В</v>
      </c>
      <c r="I67" s="100"/>
    </row>
    <row r="68" spans="1:10" ht="23.1" hidden="1" customHeight="1">
      <c r="A68" s="140"/>
      <c r="B68" s="54" t="s">
        <v>12</v>
      </c>
      <c r="C68" s="64" t="str">
        <f>[10]ит.пр!C10</f>
        <v>Нурмухатаров Илнур Фаитович</v>
      </c>
      <c r="D68" s="34" t="str">
        <f>[10]ит.пр!D10</f>
        <v>02.01.2004 3сп</v>
      </c>
      <c r="E68" s="34" t="str">
        <f>[10]ит.пр!E10</f>
        <v>УФО</v>
      </c>
      <c r="F68" s="34" t="str">
        <f>[10]ит.пр!F10</f>
        <v>Свердловская, Ачит, ДЮСШ</v>
      </c>
      <c r="G68" s="34"/>
      <c r="H68" s="37" t="str">
        <f>[10]ит.пр!H10</f>
        <v>Минниахметов А.С.</v>
      </c>
      <c r="I68" s="100"/>
    </row>
    <row r="69" spans="1:10" ht="23.1" hidden="1" customHeight="1" thickBot="1">
      <c r="A69" s="141"/>
      <c r="B69" s="56" t="s">
        <v>13</v>
      </c>
      <c r="C69" s="65" t="str">
        <f>[10]ит.пр!C11</f>
        <v>Сирота Семен Владиславович</v>
      </c>
      <c r="D69" s="38" t="str">
        <f>[10]ит.пр!D11</f>
        <v>05.08.2004 1ю</v>
      </c>
      <c r="E69" s="38" t="str">
        <f>[10]ит.пр!E11</f>
        <v>УФО</v>
      </c>
      <c r="F69" s="38" t="str">
        <f>[10]ит.пр!F11</f>
        <v>Челябинская, г. Челябинск</v>
      </c>
      <c r="G69" s="38"/>
      <c r="H69" s="39" t="str">
        <f>[10]ит.пр!H11</f>
        <v>Питунин А.Г.</v>
      </c>
      <c r="I69" s="11"/>
    </row>
    <row r="70" spans="1:10" ht="10.5" customHeight="1" thickBot="1">
      <c r="A70" s="88"/>
      <c r="B70" s="40"/>
      <c r="C70" s="10"/>
      <c r="D70" s="10"/>
      <c r="E70" s="26"/>
      <c r="F70" s="10"/>
      <c r="G70" s="10"/>
      <c r="H70" s="21"/>
      <c r="I70" s="100"/>
      <c r="J70" s="102"/>
    </row>
    <row r="71" spans="1:10" ht="33" customHeight="1" thickBot="1">
      <c r="A71" s="135" t="s">
        <v>35</v>
      </c>
      <c r="B71" s="62" t="s">
        <v>4</v>
      </c>
      <c r="C71" s="66" t="str">
        <f>[11]ит.пр!C6</f>
        <v>Худяков Ярослав Викторович</v>
      </c>
      <c r="D71" s="47" t="str">
        <f>[11]ит.пр!D6</f>
        <v>15.01.2003 1ю</v>
      </c>
      <c r="E71" s="47" t="str">
        <f>[11]ит.пр!E6</f>
        <v>УФО</v>
      </c>
      <c r="F71" s="47" t="str">
        <f>[11]ит.пр!F6</f>
        <v>Свердловская, Екатеринбург, ВС</v>
      </c>
      <c r="G71" s="47"/>
      <c r="H71" s="48" t="str">
        <f>[11]ит.пр!H6</f>
        <v>Селянина О.В., Федосеев М.Е.</v>
      </c>
      <c r="I71" s="100"/>
      <c r="J71" s="102"/>
    </row>
    <row r="72" spans="1:10" ht="23.1" hidden="1" customHeight="1">
      <c r="A72" s="136"/>
      <c r="B72" s="54" t="s">
        <v>5</v>
      </c>
      <c r="C72" s="67" t="str">
        <f>[11]ит.пр!C7</f>
        <v>Черепанов Данил Владимирович</v>
      </c>
      <c r="D72" s="46" t="str">
        <f>[11]ит.пр!D7</f>
        <v>12.03.2003 КМС</v>
      </c>
      <c r="E72" s="46" t="str">
        <f>[11]ит.пр!E7</f>
        <v>УФО</v>
      </c>
      <c r="F72" s="46" t="str">
        <f>[11]ит.пр!F7</f>
        <v>Курганская, г.Курган, СШОР №1"</v>
      </c>
      <c r="G72" s="46"/>
      <c r="H72" s="49" t="str">
        <f>[11]ит.пр!H7</f>
        <v>Кудрявцев С.Ю.</v>
      </c>
      <c r="I72" s="100"/>
      <c r="J72" s="102"/>
    </row>
    <row r="73" spans="1:10" ht="23.1" hidden="1" customHeight="1" thickBot="1">
      <c r="A73" s="136"/>
      <c r="B73" s="54" t="s">
        <v>6</v>
      </c>
      <c r="C73" s="67" t="str">
        <f>[11]ит.пр!C8</f>
        <v>Шуруев Андрей Вячеславович</v>
      </c>
      <c r="D73" s="46" t="str">
        <f>[11]ит.пр!D8</f>
        <v>08.06.2003 3сп</v>
      </c>
      <c r="E73" s="46" t="str">
        <f>[11]ит.пр!E8</f>
        <v>УФО</v>
      </c>
      <c r="F73" s="46" t="str">
        <f>[11]ит.пр!F8</f>
        <v>Курганская, г.Курган, СШОР №1"</v>
      </c>
      <c r="G73" s="46"/>
      <c r="H73" s="49" t="str">
        <f>[11]ит.пр!H8</f>
        <v>Распопов А.Н.</v>
      </c>
      <c r="I73" s="100"/>
      <c r="J73" s="102"/>
    </row>
    <row r="74" spans="1:10" ht="23.1" hidden="1" customHeight="1">
      <c r="A74" s="136"/>
      <c r="B74" s="54" t="s">
        <v>6</v>
      </c>
      <c r="C74" s="67" t="str">
        <f>[11]ит.пр!C9</f>
        <v>Евсеев Дмитрий Александрович</v>
      </c>
      <c r="D74" s="46" t="str">
        <f>[11]ит.пр!D9</f>
        <v>25.09.2003 1ю</v>
      </c>
      <c r="E74" s="46" t="str">
        <f>[11]ит.пр!E9</f>
        <v>УФО</v>
      </c>
      <c r="F74" s="46" t="str">
        <f>[11]ит.пр!F9</f>
        <v>Свердловская, Екатеринбург, СШОР</v>
      </c>
      <c r="G74" s="46"/>
      <c r="H74" s="49" t="str">
        <f>[11]ит.пр!H9</f>
        <v>Палабугин С.А., Козлов Н.А.</v>
      </c>
      <c r="I74" s="100"/>
    </row>
    <row r="75" spans="1:10" ht="23.1" hidden="1" customHeight="1">
      <c r="A75" s="136"/>
      <c r="B75" s="54" t="s">
        <v>12</v>
      </c>
      <c r="C75" s="67" t="str">
        <f>[11]ит.пр!C10</f>
        <v>Быковский Арсений Евгеньевич</v>
      </c>
      <c r="D75" s="46" t="str">
        <f>[11]ит.пр!D10</f>
        <v>22.01.2004 1ю</v>
      </c>
      <c r="E75" s="46" t="str">
        <f>[11]ит.пр!E10</f>
        <v>УФО</v>
      </c>
      <c r="F75" s="46" t="str">
        <f>[11]ит.пр!F10</f>
        <v>Свердловская, Екатеринбург, ВС</v>
      </c>
      <c r="G75" s="46"/>
      <c r="H75" s="49" t="str">
        <f>[11]ит.пр!H10</f>
        <v>Селянина О.В., Федосеев М.Е.</v>
      </c>
      <c r="I75" s="100"/>
    </row>
    <row r="76" spans="1:10" ht="23.1" hidden="1" customHeight="1" thickBot="1">
      <c r="A76" s="137"/>
      <c r="B76" s="56" t="s">
        <v>12</v>
      </c>
      <c r="C76" s="68" t="str">
        <f>[11]ит.пр!C11</f>
        <v>Хомяков Артем Михайлович</v>
      </c>
      <c r="D76" s="50" t="str">
        <f>[11]ит.пр!D11</f>
        <v>27.08.2003 2ю</v>
      </c>
      <c r="E76" s="50" t="str">
        <f>[11]ит.пр!E11</f>
        <v>УФО</v>
      </c>
      <c r="F76" s="50" t="str">
        <f>[11]ит.пр!F11</f>
        <v>Свердловская, Екатеринбург, ДЮСШ</v>
      </c>
      <c r="G76" s="50"/>
      <c r="H76" s="51" t="str">
        <f>[11]ит.пр!H11</f>
        <v>Пышминцев В.А.</v>
      </c>
      <c r="I76" s="11"/>
    </row>
    <row r="77" spans="1:10" ht="20.25" customHeight="1">
      <c r="B77" s="12"/>
      <c r="C77" s="3"/>
      <c r="D77" s="4"/>
      <c r="E77" s="4"/>
      <c r="F77" s="5"/>
      <c r="G77" s="5"/>
      <c r="H77" s="3"/>
      <c r="I77" s="69">
        <f>[6]ит.пр!I6</f>
        <v>0</v>
      </c>
      <c r="J77" s="101"/>
    </row>
    <row r="78" spans="1:10" ht="23.1" hidden="1" customHeight="1">
      <c r="A78" s="1"/>
      <c r="B78" s="2"/>
      <c r="C78" s="3"/>
      <c r="D78" s="4"/>
      <c r="E78" s="4"/>
      <c r="F78" s="5"/>
      <c r="G78" s="5"/>
      <c r="H78" s="3"/>
      <c r="I78" s="45">
        <f>[6]ит.пр!I8</f>
        <v>0</v>
      </c>
      <c r="J78" s="102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В.В. Бекетов</v>
      </c>
      <c r="G79" s="24"/>
      <c r="H79" s="6"/>
      <c r="I79" s="100"/>
      <c r="J79" s="102"/>
    </row>
    <row r="80" spans="1:10" ht="18" customHeight="1">
      <c r="A80" s="1"/>
      <c r="B80" s="24"/>
      <c r="C80" s="7"/>
      <c r="D80" s="7"/>
      <c r="E80" s="28"/>
      <c r="F80" s="23" t="str">
        <f>[1]реквизиты!$G$7</f>
        <v>/г.Сухой Лог/</v>
      </c>
      <c r="G80" s="23"/>
      <c r="H80" s="7"/>
      <c r="I80" s="100"/>
      <c r="J80" s="102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И.А. Гориславский</v>
      </c>
      <c r="G81" s="24"/>
      <c r="H81" s="6"/>
      <c r="I81" s="100"/>
    </row>
    <row r="82" spans="1:19" ht="18" customHeight="1">
      <c r="C82" s="1"/>
      <c r="F82" t="str">
        <f>[1]реквизиты!$G$9</f>
        <v>/г.Нижний Тагил/</v>
      </c>
      <c r="H82" s="7"/>
      <c r="I82" s="100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A43:A48"/>
    <mergeCell ref="A50:A55"/>
    <mergeCell ref="A57:A62"/>
    <mergeCell ref="A64:A69"/>
    <mergeCell ref="A71:A76"/>
    <mergeCell ref="J14:J15"/>
    <mergeCell ref="A15:A20"/>
    <mergeCell ref="I18:I19"/>
    <mergeCell ref="A22:A27"/>
    <mergeCell ref="A29:A34"/>
    <mergeCell ref="A36:A41"/>
    <mergeCell ref="G6:G7"/>
    <mergeCell ref="H6:H7"/>
    <mergeCell ref="I6:I7"/>
    <mergeCell ref="A8:A13"/>
    <mergeCell ref="I8:I9"/>
    <mergeCell ref="J8:J9"/>
    <mergeCell ref="I10:I11"/>
    <mergeCell ref="J10:J11"/>
    <mergeCell ref="I12:I13"/>
    <mergeCell ref="J12:J13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7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zoomScaleNormal="100" workbookViewId="0">
      <selection activeCell="M7" sqref="M7"/>
    </sheetView>
  </sheetViews>
  <sheetFormatPr defaultRowHeight="12.75"/>
  <cols>
    <col min="1" max="1" width="6.85546875" customWidth="1"/>
    <col min="2" max="2" width="6.2851562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18" t="s">
        <v>7</v>
      </c>
      <c r="B1" s="118"/>
      <c r="C1" s="118"/>
      <c r="D1" s="118"/>
      <c r="E1" s="118"/>
      <c r="F1" s="118"/>
      <c r="G1" s="118"/>
      <c r="H1" s="118"/>
      <c r="I1" s="118"/>
    </row>
    <row r="2" spans="1:10" ht="21.75" customHeight="1">
      <c r="A2" s="126" t="s">
        <v>25</v>
      </c>
      <c r="B2" s="126"/>
      <c r="C2" s="126"/>
      <c r="D2" s="126"/>
      <c r="E2" s="126"/>
      <c r="F2" s="126"/>
      <c r="G2" s="126"/>
      <c r="H2" s="126"/>
      <c r="I2" s="126"/>
    </row>
    <row r="3" spans="1:10" ht="40.5" customHeight="1">
      <c r="A3" s="127" t="str">
        <f>[1]реквизиты!$A$2</f>
        <v>Первенство Уральского Федерального округа по самбо среди юношей и девушек 2003-2004 г.р.</v>
      </c>
      <c r="B3" s="127"/>
      <c r="C3" s="127"/>
      <c r="D3" s="127"/>
      <c r="E3" s="127"/>
      <c r="F3" s="127"/>
      <c r="G3" s="127"/>
      <c r="H3" s="127"/>
      <c r="I3" s="127"/>
    </row>
    <row r="4" spans="1:10" ht="16.5" customHeight="1">
      <c r="A4" s="104" t="str">
        <f>[1]реквизиты!$A$3</f>
        <v>28-31 марта 2019г.                                              г.Курган</v>
      </c>
      <c r="B4" s="104"/>
      <c r="C4" s="104"/>
      <c r="D4" s="104"/>
      <c r="E4" s="104"/>
      <c r="F4" s="104"/>
      <c r="G4" s="104"/>
      <c r="H4" s="104"/>
      <c r="I4" s="104"/>
    </row>
    <row r="5" spans="1:10" ht="3.75" customHeight="1" thickBot="1">
      <c r="A5" s="104"/>
      <c r="B5" s="104"/>
      <c r="C5" s="104"/>
      <c r="D5" s="104"/>
      <c r="E5" s="104"/>
      <c r="F5" s="104"/>
      <c r="G5" s="104"/>
      <c r="H5" s="104"/>
      <c r="I5" s="104"/>
    </row>
    <row r="6" spans="1:10" ht="11.1" customHeight="1">
      <c r="B6" s="115" t="s">
        <v>0</v>
      </c>
      <c r="C6" s="107" t="s">
        <v>1</v>
      </c>
      <c r="D6" s="107" t="s">
        <v>2</v>
      </c>
      <c r="E6" s="107" t="s">
        <v>15</v>
      </c>
      <c r="F6" s="107" t="s">
        <v>16</v>
      </c>
      <c r="G6" s="105"/>
      <c r="H6" s="120" t="s">
        <v>3</v>
      </c>
      <c r="I6" s="122"/>
    </row>
    <row r="7" spans="1:10" ht="14.25" customHeight="1" thickBot="1">
      <c r="B7" s="116"/>
      <c r="C7" s="108"/>
      <c r="D7" s="108"/>
      <c r="E7" s="108"/>
      <c r="F7" s="108"/>
      <c r="G7" s="106"/>
      <c r="H7" s="121"/>
      <c r="I7" s="122"/>
    </row>
    <row r="8" spans="1:10" ht="23.1" customHeight="1">
      <c r="A8" s="131" t="s">
        <v>39</v>
      </c>
      <c r="B8" s="52" t="s">
        <v>4</v>
      </c>
      <c r="C8" s="63" t="str">
        <f>[2]ит.пр!C6</f>
        <v xml:space="preserve">Хрупало Данил Алексеевич </v>
      </c>
      <c r="D8" s="35" t="str">
        <f>[2]ит.пр!D6</f>
        <v>31.03.2005 1ю</v>
      </c>
      <c r="E8" s="35" t="str">
        <f>[2]ит.пр!E6</f>
        <v>УФО</v>
      </c>
      <c r="F8" s="35" t="str">
        <f>[2]ит.пр!F6</f>
        <v>Челябинская, п. Увельский</v>
      </c>
      <c r="G8" s="35"/>
      <c r="H8" s="36" t="str">
        <f>[2]ит.пр!H6</f>
        <v>Абдурахманов И.А., Симонов В.С.</v>
      </c>
      <c r="I8" s="123"/>
      <c r="J8" s="103"/>
    </row>
    <row r="9" spans="1:10" ht="23.1" customHeight="1">
      <c r="A9" s="132"/>
      <c r="B9" s="53" t="s">
        <v>5</v>
      </c>
      <c r="C9" s="64" t="str">
        <f>[2]ит.пр!C7</f>
        <v>Трапезников Павел Сергеевич</v>
      </c>
      <c r="D9" s="34" t="str">
        <f>[2]ит.пр!D7</f>
        <v xml:space="preserve"> 26.04.2003 2сп</v>
      </c>
      <c r="E9" s="34" t="str">
        <f>[2]ит.пр!E7</f>
        <v>УФО</v>
      </c>
      <c r="F9" s="34" t="str">
        <f>[2]ит.пр!F7</f>
        <v>Свердловская, В. Пышма, СШ "Лидер"</v>
      </c>
      <c r="G9" s="34"/>
      <c r="H9" s="37" t="str">
        <f>[2]ит.пр!H7</f>
        <v>Задорин С.В.</v>
      </c>
      <c r="I9" s="123"/>
      <c r="J9" s="103"/>
    </row>
    <row r="10" spans="1:10" ht="23.1" customHeight="1">
      <c r="A10" s="132"/>
      <c r="B10" s="54" t="s">
        <v>6</v>
      </c>
      <c r="C10" s="64" t="str">
        <f>[2]ит.пр!C8</f>
        <v>Коптяев Георгий Петрович</v>
      </c>
      <c r="D10" s="34" t="str">
        <f>[2]ит.пр!D8</f>
        <v>25.03.2003 2сп</v>
      </c>
      <c r="E10" s="34" t="str">
        <f>[2]ит.пр!E8</f>
        <v>УФО</v>
      </c>
      <c r="F10" s="34" t="str">
        <f>[2]ит.пр!F8</f>
        <v>Свердловская, С. Лог, ДЮСШ</v>
      </c>
      <c r="G10" s="34"/>
      <c r="H10" s="37" t="str">
        <f>[2]ит.пр!H8</f>
        <v>Бекетов В.В.</v>
      </c>
      <c r="I10" s="123"/>
      <c r="J10" s="103"/>
    </row>
    <row r="11" spans="1:10" ht="23.1" hidden="1" customHeight="1">
      <c r="A11" s="132"/>
      <c r="B11" s="55" t="s">
        <v>6</v>
      </c>
      <c r="C11" s="64" t="str">
        <f>[2]ит.пр!C9</f>
        <v>Асланов Магамед Фаиг оглы</v>
      </c>
      <c r="D11" s="34" t="str">
        <f>[2]ит.пр!D9</f>
        <v>12.07.2004 1ю</v>
      </c>
      <c r="E11" s="34" t="str">
        <f>[2]ит.пр!E9</f>
        <v>УФО</v>
      </c>
      <c r="F11" s="34" t="str">
        <f>[2]ит.пр!F9</f>
        <v>ХМАО-Югра,  г.Лангепас</v>
      </c>
      <c r="G11" s="34"/>
      <c r="H11" s="37" t="str">
        <f>[2]ит.пр!H9</f>
        <v>Саргсян А.Г., Аксенова Т.А.</v>
      </c>
      <c r="I11" s="123"/>
      <c r="J11" s="103"/>
    </row>
    <row r="12" spans="1:10" ht="23.1" hidden="1" customHeight="1">
      <c r="A12" s="132"/>
      <c r="B12" s="55" t="s">
        <v>12</v>
      </c>
      <c r="C12" s="64" t="str">
        <f>[2]ит.пр!C10</f>
        <v>Сильченко Григорий Константинович</v>
      </c>
      <c r="D12" s="34" t="str">
        <f>[2]ит.пр!D10</f>
        <v>20.09.2004 1ю</v>
      </c>
      <c r="E12" s="34" t="str">
        <f>[2]ит.пр!E10</f>
        <v>УФО</v>
      </c>
      <c r="F12" s="34" t="str">
        <f>[2]ит.пр!F10</f>
        <v>Челябинская, г. Чебаркуль</v>
      </c>
      <c r="G12" s="34"/>
      <c r="H12" s="37" t="str">
        <f>[2]ит.пр!H10</f>
        <v>Шальков А.Н.</v>
      </c>
      <c r="I12" s="117"/>
      <c r="J12" s="103"/>
    </row>
    <row r="13" spans="1:10" ht="23.1" hidden="1" customHeight="1" thickBot="1">
      <c r="A13" s="133"/>
      <c r="B13" s="56" t="s">
        <v>12</v>
      </c>
      <c r="C13" s="65" t="str">
        <f>[2]ит.пр!C11</f>
        <v>Александров Алексей Александрович</v>
      </c>
      <c r="D13" s="38" t="str">
        <f>[2]ит.пр!D11</f>
        <v>20.11.2004 1ю</v>
      </c>
      <c r="E13" s="38" t="str">
        <f>[2]ит.пр!E11</f>
        <v>УФО</v>
      </c>
      <c r="F13" s="38" t="str">
        <f>[2]ит.пр!F11</f>
        <v>Свердловская, г. Сысерть, ДЮСШ</v>
      </c>
      <c r="G13" s="38"/>
      <c r="H13" s="39" t="str">
        <f>[2]ит.пр!H11</f>
        <v>Демидов И.В., Тимерханов А.А.</v>
      </c>
      <c r="I13" s="117"/>
      <c r="J13" s="103"/>
    </row>
    <row r="14" spans="1:10" ht="5.25" customHeight="1" thickBot="1">
      <c r="B14" s="8"/>
      <c r="C14" s="9"/>
      <c r="D14" s="9"/>
      <c r="E14" s="25"/>
      <c r="F14" s="9"/>
      <c r="G14" s="57"/>
      <c r="H14" s="9"/>
      <c r="I14" s="59"/>
      <c r="J14" s="103"/>
    </row>
    <row r="15" spans="1:10" ht="23.1" customHeight="1">
      <c r="A15" s="128" t="s">
        <v>40</v>
      </c>
      <c r="B15" s="62" t="s">
        <v>4</v>
      </c>
      <c r="C15" s="63" t="str">
        <f>[3]ит.пр!C6</f>
        <v>Степанов Дмитрий Леонидович</v>
      </c>
      <c r="D15" s="35" t="str">
        <f>[3]ит.пр!D6</f>
        <v>17.08.2004 1сп</v>
      </c>
      <c r="E15" s="35" t="str">
        <f>[3]ит.пр!E6</f>
        <v>УФО</v>
      </c>
      <c r="F15" s="35" t="str">
        <f>[3]ит.пр!F6</f>
        <v>Свердловская, Екатеринбург, ДЮСШ</v>
      </c>
      <c r="G15" s="35"/>
      <c r="H15" s="36" t="str">
        <f>[3]ит.пр!H6</f>
        <v>Юсупов А.Б., Рыбин Р.В.</v>
      </c>
      <c r="I15" s="59"/>
      <c r="J15" s="103"/>
    </row>
    <row r="16" spans="1:10" ht="23.1" customHeight="1">
      <c r="A16" s="129"/>
      <c r="B16" s="54" t="s">
        <v>5</v>
      </c>
      <c r="C16" s="64" t="str">
        <f>[3]ит.пр!C7</f>
        <v>Мальгин Иван Сергеевич</v>
      </c>
      <c r="D16" s="34" t="str">
        <f>[3]ит.пр!D7</f>
        <v>06.11.2004 3сп</v>
      </c>
      <c r="E16" s="34" t="str">
        <f>[3]ит.пр!E7</f>
        <v>УФО</v>
      </c>
      <c r="F16" s="34" t="str">
        <f>[3]ит.пр!F7</f>
        <v>Свердловская, Ирбит, ДЮСШ</v>
      </c>
      <c r="G16" s="34"/>
      <c r="H16" s="37" t="str">
        <f>[3]ит.пр!H7</f>
        <v>Двинских Д.А., Бердников Ф.В.</v>
      </c>
      <c r="I16" s="59"/>
    </row>
    <row r="17" spans="1:16" ht="23.1" customHeight="1">
      <c r="A17" s="129"/>
      <c r="B17" s="54" t="s">
        <v>6</v>
      </c>
      <c r="C17" s="64" t="str">
        <f>[3]ит.пр!C8</f>
        <v>Абдурахманов Али Джахонгирович</v>
      </c>
      <c r="D17" s="34" t="str">
        <f>[3]ит.пр!D8</f>
        <v>06.03.2005 1ю</v>
      </c>
      <c r="E17" s="34" t="str">
        <f>[3]ит.пр!E8</f>
        <v>УФО</v>
      </c>
      <c r="F17" s="34" t="str">
        <f>[3]ит.пр!F8</f>
        <v>ХМАО-Югра,  г.Лангепас</v>
      </c>
      <c r="G17" s="34"/>
      <c r="H17" s="37" t="str">
        <f>[3]ит.пр!H8</f>
        <v>Саргсян А.Г., Аксенова Т.А.</v>
      </c>
      <c r="I17" s="59"/>
    </row>
    <row r="18" spans="1:16" ht="23.1" hidden="1" customHeight="1">
      <c r="A18" s="129"/>
      <c r="B18" s="54" t="s">
        <v>6</v>
      </c>
      <c r="C18" s="64" t="str">
        <f>[3]ит.пр!C9</f>
        <v>Нургазин Эдуард Русланович</v>
      </c>
      <c r="D18" s="34" t="str">
        <f>[3]ит.пр!D9</f>
        <v>23.06.2003 2ю</v>
      </c>
      <c r="E18" s="34" t="str">
        <f>[3]ит.пр!E9</f>
        <v>УФО</v>
      </c>
      <c r="F18" s="34" t="str">
        <f>[3]ит.пр!F9</f>
        <v>Курганская, г. Куртамыш, СШОР №1</v>
      </c>
      <c r="G18" s="34"/>
      <c r="H18" s="37" t="str">
        <f>[3]ит.пр!H9</f>
        <v>Пирогов И.Ю.</v>
      </c>
      <c r="I18" s="117"/>
    </row>
    <row r="19" spans="1:16" ht="23.1" hidden="1" customHeight="1">
      <c r="A19" s="129"/>
      <c r="B19" s="54" t="s">
        <v>12</v>
      </c>
      <c r="C19" s="64" t="str">
        <f>[3]ит.пр!C10</f>
        <v>Саругланов Данил Алискерович</v>
      </c>
      <c r="D19" s="34" t="str">
        <f>[3]ит.пр!D10</f>
        <v>16.02.2004 1ю</v>
      </c>
      <c r="E19" s="34" t="str">
        <f>[3]ит.пр!E10</f>
        <v>УФО</v>
      </c>
      <c r="F19" s="34" t="str">
        <f>[3]ит.пр!F10</f>
        <v>ХМАО-Югра,  г.Нижневартовск</v>
      </c>
      <c r="G19" s="34"/>
      <c r="H19" s="37" t="str">
        <f>[3]ит.пр!H10</f>
        <v>Горшков И.В.</v>
      </c>
      <c r="I19" s="117"/>
    </row>
    <row r="20" spans="1:16" ht="23.1" hidden="1" customHeight="1" thickBot="1">
      <c r="A20" s="134"/>
      <c r="B20" s="56" t="s">
        <v>12</v>
      </c>
      <c r="C20" s="65" t="str">
        <f>[3]ит.пр!C11</f>
        <v>Николаев Дмитрий Андреевич</v>
      </c>
      <c r="D20" s="38" t="str">
        <f>[3]ит.пр!D11</f>
        <v>02.07.2003 1сп</v>
      </c>
      <c r="E20" s="38" t="str">
        <f>[3]ит.пр!E11</f>
        <v>УФО</v>
      </c>
      <c r="F20" s="38" t="str">
        <f>[3]ит.пр!F11</f>
        <v>Свердловская, Ачит, ДЮСШ</v>
      </c>
      <c r="G20" s="38"/>
      <c r="H20" s="39" t="str">
        <f>[3]ит.пр!H11</f>
        <v>Минниахметов А.С.</v>
      </c>
      <c r="I20" s="11"/>
    </row>
    <row r="21" spans="1:16" ht="4.5" customHeight="1" thickBot="1">
      <c r="A21" s="83"/>
      <c r="B21" s="13"/>
      <c r="C21" s="9"/>
      <c r="D21" s="9"/>
      <c r="E21" s="25"/>
      <c r="F21" s="9"/>
      <c r="G21" s="9"/>
      <c r="H21" s="9"/>
      <c r="I21" s="59"/>
      <c r="J21" s="60"/>
    </row>
    <row r="22" spans="1:16" ht="23.1" customHeight="1">
      <c r="A22" s="128" t="s">
        <v>38</v>
      </c>
      <c r="B22" s="62" t="s">
        <v>4</v>
      </c>
      <c r="C22" s="63" t="str">
        <f>[4]ит.пр!C6</f>
        <v>Ишинтаев Вадим Юрьевич</v>
      </c>
      <c r="D22" s="35" t="str">
        <f>[4]ит.пр!D6</f>
        <v>01.10.2004 1ю</v>
      </c>
      <c r="E22" s="35" t="str">
        <f>[4]ит.пр!E6</f>
        <v>УФО</v>
      </c>
      <c r="F22" s="35" t="str">
        <f>[4]ит.пр!F6</f>
        <v>Челябинская, г. Чебаркуль</v>
      </c>
      <c r="G22" s="35"/>
      <c r="H22" s="36" t="str">
        <f>[4]ит.пр!H6</f>
        <v>Шальков А.Н.</v>
      </c>
      <c r="I22" s="59"/>
      <c r="J22" s="60"/>
    </row>
    <row r="23" spans="1:16" ht="23.1" customHeight="1">
      <c r="A23" s="129"/>
      <c r="B23" s="54" t="s">
        <v>5</v>
      </c>
      <c r="C23" s="64" t="str">
        <f>[4]ит.пр!C7</f>
        <v>Романенко Вадим Сергеевич</v>
      </c>
      <c r="D23" s="34" t="str">
        <f>[4]ит.пр!D7</f>
        <v>11.04.2004 1сп</v>
      </c>
      <c r="E23" s="34" t="str">
        <f>[4]ит.пр!E7</f>
        <v>УФО</v>
      </c>
      <c r="F23" s="34" t="str">
        <f>[4]ит.пр!F7</f>
        <v>Свердловская, Ирбит, СК "Маяк"</v>
      </c>
      <c r="G23" s="34"/>
      <c r="H23" s="37" t="str">
        <f>[4]ит.пр!H7</f>
        <v>Свяжин В.В.</v>
      </c>
      <c r="I23" s="59"/>
      <c r="J23" s="60"/>
    </row>
    <row r="24" spans="1:16" ht="23.1" customHeight="1">
      <c r="A24" s="129"/>
      <c r="B24" s="54" t="s">
        <v>6</v>
      </c>
      <c r="C24" s="64" t="str">
        <f>[4]ит.пр!C8</f>
        <v>Лаба Павел Сергеевич</v>
      </c>
      <c r="D24" s="34" t="str">
        <f>[4]ит.пр!D8</f>
        <v>14.03.2003 1ю</v>
      </c>
      <c r="E24" s="34" t="str">
        <f>[4]ит.пр!E8</f>
        <v>УФО</v>
      </c>
      <c r="F24" s="34" t="str">
        <f>[4]ит.пр!F8</f>
        <v>Челябинская, п. Увельский</v>
      </c>
      <c r="G24" s="34"/>
      <c r="H24" s="37" t="str">
        <f>[4]ит.пр!H8</f>
        <v>Абдурахманов И.А., Симонов В.С.</v>
      </c>
      <c r="I24" s="59"/>
      <c r="J24" s="60"/>
    </row>
    <row r="25" spans="1:16" ht="23.1" hidden="1" customHeight="1">
      <c r="A25" s="129"/>
      <c r="B25" s="54" t="s">
        <v>6</v>
      </c>
      <c r="C25" s="64" t="str">
        <f>[4]ит.пр!C9</f>
        <v>Давыдов Дмитрий Алексеевич</v>
      </c>
      <c r="D25" s="34" t="str">
        <f>[4]ит.пр!D9</f>
        <v>02.11.2003 1сп</v>
      </c>
      <c r="E25" s="34" t="str">
        <f>[4]ит.пр!E9</f>
        <v>УФО</v>
      </c>
      <c r="F25" s="34" t="str">
        <f>[4]ит.пр!F9</f>
        <v>Свердловская, Ирбит, СК "Маяк"</v>
      </c>
      <c r="G25" s="34"/>
      <c r="H25" s="37" t="str">
        <f>[4]ит.пр!H9</f>
        <v>Свяжин В.В.</v>
      </c>
      <c r="I25" s="59"/>
    </row>
    <row r="26" spans="1:16" ht="23.1" hidden="1" customHeight="1">
      <c r="A26" s="129"/>
      <c r="B26" s="54" t="s">
        <v>12</v>
      </c>
      <c r="C26" s="64" t="str">
        <f>[4]ит.пр!C10</f>
        <v>Тарасов Иван Юрьевич</v>
      </c>
      <c r="D26" s="34" t="str">
        <f>[4]ит.пр!D10</f>
        <v>21.08.2004 3сп</v>
      </c>
      <c r="E26" s="34" t="str">
        <f>[4]ит.пр!E10</f>
        <v>УФО</v>
      </c>
      <c r="F26" s="34" t="str">
        <f>[4]ит.пр!F10</f>
        <v>ХМАО-Югра,  г.Сургут</v>
      </c>
      <c r="G26" s="34"/>
      <c r="H26" s="37" t="str">
        <f>[4]ит.пр!H10</f>
        <v>Головко В.И., Карзакова О.Г., Кунакузин Е.А.</v>
      </c>
      <c r="I26" s="59"/>
      <c r="L26" s="17"/>
      <c r="M26" s="18"/>
      <c r="N26" s="17"/>
      <c r="O26" s="19"/>
      <c r="P26" s="33"/>
    </row>
    <row r="27" spans="1:16" ht="23.1" hidden="1" customHeight="1" thickBot="1">
      <c r="A27" s="134"/>
      <c r="B27" s="56" t="s">
        <v>12</v>
      </c>
      <c r="C27" s="65" t="str">
        <f>[4]ит.пр!C11</f>
        <v>Карнаухов Илья Евгеньевич</v>
      </c>
      <c r="D27" s="38" t="str">
        <f>[4]ит.пр!D11</f>
        <v>15.12.2004 2сп</v>
      </c>
      <c r="E27" s="38" t="str">
        <f>[4]ит.пр!E11</f>
        <v>УФО</v>
      </c>
      <c r="F27" s="38" t="str">
        <f>[4]ит.пр!F11</f>
        <v>Свердловская, В. Пышма, СШ "Лидер"</v>
      </c>
      <c r="G27" s="38"/>
      <c r="H27" s="39" t="str">
        <f>[4]ит.пр!H11</f>
        <v>Толмачев А.П.</v>
      </c>
      <c r="I27" s="11"/>
    </row>
    <row r="28" spans="1:16" ht="9" customHeight="1" thickBot="1">
      <c r="A28" s="85"/>
      <c r="B28" s="12"/>
      <c r="C28" s="33"/>
      <c r="D28" s="16"/>
      <c r="E28" s="16"/>
      <c r="F28" s="17"/>
      <c r="G28" s="9"/>
      <c r="H28" s="20"/>
      <c r="I28" s="59"/>
      <c r="J28" s="60"/>
    </row>
    <row r="29" spans="1:16" ht="23.1" customHeight="1">
      <c r="A29" s="128" t="s">
        <v>37</v>
      </c>
      <c r="B29" s="62" t="s">
        <v>4</v>
      </c>
      <c r="C29" s="63" t="str">
        <f>[5]ит.пр!C6</f>
        <v>Рагозин Егор Андреевич</v>
      </c>
      <c r="D29" s="35" t="str">
        <f>[5]ит.пр!D6</f>
        <v>05.07.2003 кмс</v>
      </c>
      <c r="E29" s="35" t="str">
        <f>[5]ит.пр!E6</f>
        <v>УФО</v>
      </c>
      <c r="F29" s="35" t="str">
        <f>[5]ит.пр!F6</f>
        <v>Свердловская, Н. Тагил, СШ "Тагилстрой"</v>
      </c>
      <c r="G29" s="35"/>
      <c r="H29" s="36" t="str">
        <f>[5]ит.пр!H6</f>
        <v>Матвеев С.В., Гориславский И.А.</v>
      </c>
      <c r="I29" s="59"/>
      <c r="J29" s="60"/>
    </row>
    <row r="30" spans="1:16" ht="23.1" customHeight="1">
      <c r="A30" s="129"/>
      <c r="B30" s="54" t="s">
        <v>5</v>
      </c>
      <c r="C30" s="64" t="str">
        <f>[5]ит.пр!C7</f>
        <v>Быков Арсений Владимирович</v>
      </c>
      <c r="D30" s="34" t="str">
        <f>[5]ит.пр!D7</f>
        <v>16.07.2003 2сп</v>
      </c>
      <c r="E30" s="34" t="str">
        <f>[5]ит.пр!E7</f>
        <v>УФО</v>
      </c>
      <c r="F30" s="34" t="str">
        <f>[5]ит.пр!F7</f>
        <v>Свердловская, Ирбит, ДЮСШ</v>
      </c>
      <c r="G30" s="34"/>
      <c r="H30" s="37" t="str">
        <f>[5]ит.пр!H7</f>
        <v>Дьяков А.П., Фефелов Ю.А.</v>
      </c>
      <c r="I30" s="59"/>
      <c r="J30" s="60"/>
    </row>
    <row r="31" spans="1:16" ht="23.1" customHeight="1">
      <c r="A31" s="129"/>
      <c r="B31" s="54" t="s">
        <v>6</v>
      </c>
      <c r="C31" s="64" t="str">
        <f>[5]ит.пр!C8</f>
        <v>Кирпиченко Денис Сергеевич</v>
      </c>
      <c r="D31" s="34" t="str">
        <f>[5]ит.пр!D8</f>
        <v>22.07.2003 1ю</v>
      </c>
      <c r="E31" s="34" t="str">
        <f>[5]ит.пр!E8</f>
        <v>УФО</v>
      </c>
      <c r="F31" s="34" t="str">
        <f>[5]ит.пр!F8</f>
        <v>Челябинская, п. Увельский</v>
      </c>
      <c r="G31" s="34"/>
      <c r="H31" s="37" t="str">
        <f>[5]ит.пр!H8</f>
        <v>Абдурахманов И.А., Симонов В.С.</v>
      </c>
      <c r="I31" s="59"/>
      <c r="J31" s="60"/>
    </row>
    <row r="32" spans="1:16" ht="23.1" hidden="1" customHeight="1">
      <c r="A32" s="129"/>
      <c r="B32" s="54" t="s">
        <v>6</v>
      </c>
      <c r="C32" s="64" t="str">
        <f>[5]ит.пр!C9</f>
        <v>Горинов Вадим Сергеевич</v>
      </c>
      <c r="D32" s="34" t="str">
        <f>[5]ит.пр!D9</f>
        <v>04.08.2003 3сп</v>
      </c>
      <c r="E32" s="34" t="str">
        <f>[5]ит.пр!E9</f>
        <v>УФО</v>
      </c>
      <c r="F32" s="34" t="str">
        <f>[5]ит.пр!F9</f>
        <v>ХМАО-Югра,  г.Нижневартовск</v>
      </c>
      <c r="G32" s="34"/>
      <c r="H32" s="37" t="str">
        <f>[5]ит.пр!H9</f>
        <v>Калачей А.Ю.</v>
      </c>
      <c r="I32" s="59"/>
    </row>
    <row r="33" spans="1:10" ht="23.1" hidden="1" customHeight="1">
      <c r="A33" s="129"/>
      <c r="B33" s="54" t="s">
        <v>12</v>
      </c>
      <c r="C33" s="64" t="str">
        <f>[5]ит.пр!C10</f>
        <v>Галимов Элман Раифович</v>
      </c>
      <c r="D33" s="34" t="str">
        <f>[5]ит.пр!D10</f>
        <v>18.02.2004 1ю.</v>
      </c>
      <c r="E33" s="34" t="str">
        <f>[5]ит.пр!E10</f>
        <v>УФО</v>
      </c>
      <c r="F33" s="34" t="str">
        <f>[5]ит.пр!F10</f>
        <v>ХМАО-Югра,  г.Радужный</v>
      </c>
      <c r="G33" s="34"/>
      <c r="H33" s="37" t="str">
        <f>[5]ит.пр!H10</f>
        <v>Закарьяев А.Ф.</v>
      </c>
      <c r="I33" s="59"/>
    </row>
    <row r="34" spans="1:10" ht="23.1" hidden="1" customHeight="1" thickBot="1">
      <c r="A34" s="134"/>
      <c r="B34" s="56" t="s">
        <v>12</v>
      </c>
      <c r="C34" s="65" t="str">
        <f>[5]ит.пр!C11</f>
        <v>Майбородов Кирилл Александрович</v>
      </c>
      <c r="D34" s="38" t="str">
        <f>[5]ит.пр!D11</f>
        <v>01.12.2004 кмс</v>
      </c>
      <c r="E34" s="38" t="str">
        <f>[5]ит.пр!E11</f>
        <v>УФО</v>
      </c>
      <c r="F34" s="38" t="str">
        <f>[5]ит.пр!F11</f>
        <v>Свердловская, Н. Тагил, СШ "Тагилстрой"</v>
      </c>
      <c r="G34" s="38"/>
      <c r="H34" s="39" t="str">
        <f>[5]ит.пр!H11</f>
        <v>Пляшкун Н.В.</v>
      </c>
      <c r="I34" s="59"/>
    </row>
    <row r="35" spans="1:10" ht="6" customHeight="1" thickBot="1">
      <c r="A35" s="85"/>
      <c r="B35" s="12"/>
      <c r="C35" s="33"/>
      <c r="D35" s="16"/>
      <c r="E35" s="16"/>
      <c r="F35" s="17"/>
      <c r="G35" s="17"/>
      <c r="H35" s="20"/>
      <c r="I35" s="59"/>
      <c r="J35" s="60"/>
    </row>
    <row r="36" spans="1:10" ht="23.1" customHeight="1">
      <c r="A36" s="128" t="s">
        <v>36</v>
      </c>
      <c r="B36" s="62" t="s">
        <v>4</v>
      </c>
      <c r="C36" s="63" t="str">
        <f>[6]ит.пр!C6</f>
        <v>Петрунин Данил Александрович</v>
      </c>
      <c r="D36" s="35" t="str">
        <f>[6]ит.пр!D6</f>
        <v>25.07.2003 1сп</v>
      </c>
      <c r="E36" s="35" t="str">
        <f>[6]ит.пр!E6</f>
        <v>УФО</v>
      </c>
      <c r="F36" s="35" t="str">
        <f>[6]ит.пр!F6</f>
        <v>Свердловская, Екатеринбург, ДЮСШ</v>
      </c>
      <c r="G36" s="35"/>
      <c r="H36" s="36" t="str">
        <f>[6]ит.пр!H6</f>
        <v>Юсупов А.Б., Рыбин Р.В.</v>
      </c>
      <c r="I36" s="59"/>
      <c r="J36" s="60"/>
    </row>
    <row r="37" spans="1:10" ht="23.1" customHeight="1">
      <c r="A37" s="129"/>
      <c r="B37" s="54" t="s">
        <v>5</v>
      </c>
      <c r="C37" s="64" t="str">
        <f>[6]ит.пр!C7</f>
        <v>Киселев Данил Дмитриевич</v>
      </c>
      <c r="D37" s="34" t="str">
        <f>[6]ит.пр!D7</f>
        <v>08.05.2003 1сп</v>
      </c>
      <c r="E37" s="34" t="str">
        <f>[6]ит.пр!E7</f>
        <v>УФО</v>
      </c>
      <c r="F37" s="34" t="str">
        <f>[6]ит.пр!F7</f>
        <v>Свердловская, Ирбит, ДЮСШ</v>
      </c>
      <c r="G37" s="34"/>
      <c r="H37" s="37" t="str">
        <f>[6]ит.пр!H7</f>
        <v>Двинских Д.А., Бердников Ф.В.</v>
      </c>
      <c r="I37" s="59"/>
      <c r="J37" s="60"/>
    </row>
    <row r="38" spans="1:10" ht="23.1" customHeight="1">
      <c r="A38" s="129"/>
      <c r="B38" s="54" t="s">
        <v>6</v>
      </c>
      <c r="C38" s="64" t="str">
        <f>[6]ит.пр!C8</f>
        <v>Суслонов Евгений Александрович</v>
      </c>
      <c r="D38" s="34" t="str">
        <f>[6]ит.пр!D8</f>
        <v>17.06.2003 1сп</v>
      </c>
      <c r="E38" s="34" t="str">
        <f>[6]ит.пр!E8</f>
        <v>УФО</v>
      </c>
      <c r="F38" s="34" t="str">
        <f>[6]ит.пр!F8</f>
        <v>Свердловская, Екатеринбург, СШОР</v>
      </c>
      <c r="G38" s="34"/>
      <c r="H38" s="37" t="str">
        <f>[6]ит.пр!H8</f>
        <v>Макуха А.Н.</v>
      </c>
      <c r="I38" s="59"/>
      <c r="J38" s="60"/>
    </row>
    <row r="39" spans="1:10" ht="23.1" hidden="1" customHeight="1">
      <c r="A39" s="129"/>
      <c r="B39" s="54" t="s">
        <v>6</v>
      </c>
      <c r="C39" s="64" t="str">
        <f>[6]ит.пр!C9</f>
        <v>Казаков Евгений Вадимович</v>
      </c>
      <c r="D39" s="34" t="str">
        <f>[6]ит.пр!D9</f>
        <v>01.09.2004 2сп</v>
      </c>
      <c r="E39" s="34" t="str">
        <f>[6]ит.пр!E9</f>
        <v>УФО</v>
      </c>
      <c r="F39" s="34" t="str">
        <f>[6]ит.пр!F9</f>
        <v>Свердловская, С. Лог, ДЮСШ</v>
      </c>
      <c r="G39" s="34"/>
      <c r="H39" s="37" t="str">
        <f>[6]ит.пр!H9</f>
        <v>Малых К.В.</v>
      </c>
      <c r="I39" s="58" t="s">
        <v>14</v>
      </c>
    </row>
    <row r="40" spans="1:10" ht="23.1" hidden="1" customHeight="1">
      <c r="A40" s="129"/>
      <c r="B40" s="54" t="s">
        <v>12</v>
      </c>
      <c r="C40" s="64" t="str">
        <f>[6]ит.пр!C10</f>
        <v>Акимов Антон Алексеевич</v>
      </c>
      <c r="D40" s="34" t="str">
        <f>[6]ит.пр!D10</f>
        <v>24.02.2003 1ю</v>
      </c>
      <c r="E40" s="34" t="str">
        <f>[6]ит.пр!E10</f>
        <v>УФО</v>
      </c>
      <c r="F40" s="34" t="str">
        <f>[6]ит.пр!F10</f>
        <v>Челябинская, п. Увельский</v>
      </c>
      <c r="G40" s="34"/>
      <c r="H40" s="37" t="str">
        <f>[6]ит.пр!H10</f>
        <v>Абдурахманов И.А., Симонов В.С.</v>
      </c>
      <c r="I40" s="59"/>
    </row>
    <row r="41" spans="1:10" ht="23.1" hidden="1" customHeight="1">
      <c r="A41" s="130"/>
      <c r="B41" s="55" t="s">
        <v>12</v>
      </c>
      <c r="C41" s="75" t="str">
        <f>[6]ит.пр!C11</f>
        <v>Решетников Ярослав Олегович</v>
      </c>
      <c r="D41" s="76" t="str">
        <f>[6]ит.пр!D11</f>
        <v>06.11.2004 2ю</v>
      </c>
      <c r="E41" s="76" t="str">
        <f>[6]ит.пр!E11</f>
        <v>УФО</v>
      </c>
      <c r="F41" s="76" t="str">
        <f>[6]ит.пр!F11</f>
        <v>Курганская, Юргамыш, ДЮСШ</v>
      </c>
      <c r="G41" s="76"/>
      <c r="H41" s="77" t="str">
        <f>[6]ит.пр!H11</f>
        <v>Кинель С.В.</v>
      </c>
      <c r="I41" s="59"/>
    </row>
    <row r="42" spans="1:10" ht="6" customHeight="1">
      <c r="A42" s="84"/>
      <c r="B42" s="79"/>
      <c r="C42" s="80"/>
      <c r="D42" s="80"/>
      <c r="E42" s="81"/>
      <c r="F42" s="80"/>
      <c r="G42" s="80"/>
      <c r="H42" s="82"/>
      <c r="I42" s="59"/>
      <c r="J42" s="60"/>
    </row>
    <row r="43" spans="1:10" ht="23.1" customHeight="1">
      <c r="A43" s="138" t="s">
        <v>31</v>
      </c>
      <c r="B43" s="71" t="s">
        <v>4</v>
      </c>
      <c r="C43" s="72" t="str">
        <f>[7]ит.пр!C6</f>
        <v>Ахмедов Гуммет Хикмет оглы</v>
      </c>
      <c r="D43" s="73" t="str">
        <f>[7]ит.пр!D6</f>
        <v>24.09.2003 1сп</v>
      </c>
      <c r="E43" s="73" t="str">
        <f>[7]ит.пр!E6</f>
        <v>УФО</v>
      </c>
      <c r="F43" s="73" t="str">
        <f>[7]ит.пр!F6</f>
        <v>ХМАО-Югра,  г.Нижневартовск</v>
      </c>
      <c r="G43" s="73"/>
      <c r="H43" s="74" t="str">
        <f>[7]ит.пр!H6</f>
        <v>Воробьев В.В.</v>
      </c>
      <c r="I43" s="59"/>
      <c r="J43" s="60"/>
    </row>
    <row r="44" spans="1:10" ht="23.1" customHeight="1">
      <c r="A44" s="129"/>
      <c r="B44" s="54" t="s">
        <v>5</v>
      </c>
      <c r="C44" s="64" t="str">
        <f>[7]ит.пр!C7</f>
        <v>Николаев Михаил Алексеевич</v>
      </c>
      <c r="D44" s="34" t="str">
        <f>[7]ит.пр!D7</f>
        <v>17.04.2003 кмс</v>
      </c>
      <c r="E44" s="34" t="str">
        <f>[7]ит.пр!E7</f>
        <v>УФО</v>
      </c>
      <c r="F44" s="34" t="str">
        <f>[7]ит.пр!F7</f>
        <v>Свердловская, Екатеринбург, СШОР</v>
      </c>
      <c r="G44" s="34"/>
      <c r="H44" s="37" t="str">
        <f>[7]ит.пр!H7</f>
        <v>Воронов В.В., Амбарцулян Б.Э.</v>
      </c>
      <c r="I44" s="59"/>
      <c r="J44" s="60"/>
    </row>
    <row r="45" spans="1:10" ht="23.1" customHeight="1" thickBot="1">
      <c r="A45" s="129"/>
      <c r="B45" s="54" t="s">
        <v>6</v>
      </c>
      <c r="C45" s="64" t="str">
        <f>[7]ит.пр!C8</f>
        <v>Тесаев Давуд Сайтсалимович</v>
      </c>
      <c r="D45" s="34" t="str">
        <f>[7]ит.пр!D8</f>
        <v>16.09.2004 2сп</v>
      </c>
      <c r="E45" s="34" t="str">
        <f>[7]ит.пр!E8</f>
        <v>УФО</v>
      </c>
      <c r="F45" s="34" t="str">
        <f>[7]ит.пр!F8</f>
        <v>ХМАО-Югра,  г.Когалым</v>
      </c>
      <c r="G45" s="34"/>
      <c r="H45" s="37" t="str">
        <f>[7]ит.пр!H8</f>
        <v>Хрусталев С.А., Месхорадзе М.З.</v>
      </c>
      <c r="I45" s="59"/>
      <c r="J45" s="60"/>
    </row>
    <row r="46" spans="1:10" ht="23.1" hidden="1" customHeight="1">
      <c r="A46" s="129"/>
      <c r="B46" s="54" t="s">
        <v>6</v>
      </c>
      <c r="C46" s="64" t="str">
        <f>[7]ит.пр!C9</f>
        <v>Боровинский Алексей Валерьевич</v>
      </c>
      <c r="D46" s="34" t="str">
        <f>[7]ит.пр!D9</f>
        <v>14.07.2004 1ю</v>
      </c>
      <c r="E46" s="34" t="str">
        <f>[7]ит.пр!E9</f>
        <v>УФО</v>
      </c>
      <c r="F46" s="34" t="str">
        <f>[7]ит.пр!F9</f>
        <v>Свердловская, Екатеринбург, ВС</v>
      </c>
      <c r="G46" s="34"/>
      <c r="H46" s="37" t="str">
        <f>[7]ит.пр!H9</f>
        <v>Селянина О.В., Федосеев М.Е.</v>
      </c>
      <c r="I46" s="59"/>
    </row>
    <row r="47" spans="1:10" ht="23.1" hidden="1" customHeight="1">
      <c r="A47" s="129"/>
      <c r="B47" s="54" t="s">
        <v>12</v>
      </c>
      <c r="C47" s="64" t="str">
        <f>[7]ит.пр!C10</f>
        <v>Манучев Хаджи-Мурад Нажмутдинович</v>
      </c>
      <c r="D47" s="34" t="str">
        <f>[7]ит.пр!D10</f>
        <v>16.05.2003 1сп</v>
      </c>
      <c r="E47" s="34" t="str">
        <f>[7]ит.пр!E10</f>
        <v>УФО</v>
      </c>
      <c r="F47" s="34" t="str">
        <f>[7]ит.пр!F10</f>
        <v>ХМАО-Югра, г.Радужный</v>
      </c>
      <c r="G47" s="34"/>
      <c r="H47" s="37" t="str">
        <f>[7]ит.пр!H10</f>
        <v>Закарьяев А.Ф.</v>
      </c>
      <c r="I47" s="59"/>
    </row>
    <row r="48" spans="1:10" ht="23.1" hidden="1" customHeight="1" thickBot="1">
      <c r="A48" s="134"/>
      <c r="B48" s="56" t="s">
        <v>12</v>
      </c>
      <c r="C48" s="65" t="str">
        <f>[7]ит.пр!C11</f>
        <v>Князев Егор Андреевич</v>
      </c>
      <c r="D48" s="38" t="str">
        <f>[7]ит.пр!D11</f>
        <v>19.03.2005 1ю</v>
      </c>
      <c r="E48" s="38" t="str">
        <f>[7]ит.пр!E11</f>
        <v>УФО</v>
      </c>
      <c r="F48" s="38" t="str">
        <f>[7]ит.пр!F11</f>
        <v>Челябинская, п. Увельский</v>
      </c>
      <c r="G48" s="38"/>
      <c r="H48" s="39" t="str">
        <f>[7]ит.пр!H11</f>
        <v>Абдурахманов И.А., Симонов В.С.</v>
      </c>
      <c r="I48" s="11"/>
    </row>
    <row r="49" spans="1:10" ht="4.5" customHeight="1" thickBot="1">
      <c r="A49" s="86"/>
      <c r="B49" s="13"/>
      <c r="C49" s="94"/>
      <c r="D49" s="95"/>
      <c r="E49" s="96"/>
      <c r="F49" s="95"/>
      <c r="G49" s="95"/>
      <c r="H49" s="97"/>
      <c r="I49" s="59"/>
      <c r="J49" s="60"/>
    </row>
    <row r="50" spans="1:10" ht="23.1" customHeight="1">
      <c r="A50" s="128" t="s">
        <v>43</v>
      </c>
      <c r="B50" s="62" t="s">
        <v>4</v>
      </c>
      <c r="C50" s="63" t="str">
        <f>[8]ит.пр!C6</f>
        <v>Савин Георгий Дмитриевич</v>
      </c>
      <c r="D50" s="35" t="str">
        <f>[8]ит.пр!D6</f>
        <v>19.11.2003 КМС</v>
      </c>
      <c r="E50" s="35" t="str">
        <f>[8]ит.пр!E6</f>
        <v>УФО</v>
      </c>
      <c r="F50" s="35" t="str">
        <f>[8]ит.пр!F6</f>
        <v>Свердловская, Н. Тагил, СШ "Тагилстрой"</v>
      </c>
      <c r="G50" s="35"/>
      <c r="H50" s="36" t="str">
        <f>[8]ит.пр!H6</f>
        <v>Пляшкун Н.В.</v>
      </c>
      <c r="I50" s="59"/>
      <c r="J50" s="60"/>
    </row>
    <row r="51" spans="1:10" ht="23.1" customHeight="1">
      <c r="A51" s="129"/>
      <c r="B51" s="54" t="s">
        <v>5</v>
      </c>
      <c r="C51" s="64" t="str">
        <f>[8]ит.пр!C7</f>
        <v>Григорьев Иван Алексеевич</v>
      </c>
      <c r="D51" s="34" t="str">
        <f>[8]ит.пр!D7</f>
        <v>03.08.2003 1сп</v>
      </c>
      <c r="E51" s="34" t="str">
        <f>[8]ит.пр!E7</f>
        <v>УФО</v>
      </c>
      <c r="F51" s="34" t="str">
        <f>[8]ит.пр!F7</f>
        <v>Свердловская, С. Лог, ДЮСШ</v>
      </c>
      <c r="G51" s="34"/>
      <c r="H51" s="37" t="str">
        <f>[8]ит.пр!H7</f>
        <v>Бекетов В.В.</v>
      </c>
      <c r="I51" s="59"/>
      <c r="J51" s="60"/>
    </row>
    <row r="52" spans="1:10" ht="23.1" customHeight="1">
      <c r="A52" s="129"/>
      <c r="B52" s="54" t="s">
        <v>6</v>
      </c>
      <c r="C52" s="64" t="str">
        <f>[8]ит.пр!C8</f>
        <v>Фефелов Матвей Юрьевич</v>
      </c>
      <c r="D52" s="34" t="str">
        <f>[8]ит.пр!D8</f>
        <v>24.06.2003 1сп</v>
      </c>
      <c r="E52" s="34" t="str">
        <f>[8]ит.пр!E8</f>
        <v>УФО</v>
      </c>
      <c r="F52" s="34" t="str">
        <f>[8]ит.пр!F8</f>
        <v>Свердловская, Ирбит, ДЮСШ</v>
      </c>
      <c r="G52" s="34"/>
      <c r="H52" s="37" t="str">
        <f>[8]ит.пр!H8</f>
        <v>Фефелов Ю.А.</v>
      </c>
      <c r="I52" s="59"/>
      <c r="J52" s="60"/>
    </row>
    <row r="53" spans="1:10" ht="23.1" hidden="1" customHeight="1">
      <c r="A53" s="129"/>
      <c r="B53" s="54" t="s">
        <v>6</v>
      </c>
      <c r="C53" s="64" t="str">
        <f>[8]ит.пр!C9</f>
        <v>Сарваров Тимур Рустамович</v>
      </c>
      <c r="D53" s="34" t="str">
        <f>[8]ит.пр!D9</f>
        <v>28.06.2003 1сп</v>
      </c>
      <c r="E53" s="34" t="str">
        <f>[8]ит.пр!E9</f>
        <v>УФО</v>
      </c>
      <c r="F53" s="34" t="str">
        <f>[8]ит.пр!F9</f>
        <v>ХМАО-Югра,  г.Когалым</v>
      </c>
      <c r="G53" s="34"/>
      <c r="H53" s="37" t="str">
        <f>[8]ит.пр!H9</f>
        <v>Хрусталев С.А., Месхорадзе М.З.</v>
      </c>
      <c r="I53" s="59"/>
    </row>
    <row r="54" spans="1:10" ht="23.1" hidden="1" customHeight="1">
      <c r="A54" s="129"/>
      <c r="B54" s="54" t="s">
        <v>12</v>
      </c>
      <c r="C54" s="64" t="str">
        <f>[8]ит.пр!C10</f>
        <v>Лихачев Данил Евгеньевич</v>
      </c>
      <c r="D54" s="34" t="str">
        <f>[8]ит.пр!D10</f>
        <v>09.04.2003 1ю</v>
      </c>
      <c r="E54" s="34" t="str">
        <f>[8]ит.пр!E10</f>
        <v>УФО</v>
      </c>
      <c r="F54" s="34" t="str">
        <f>[8]ит.пр!F10</f>
        <v>Свердловская, Екатеринбург, СШОР</v>
      </c>
      <c r="G54" s="34"/>
      <c r="H54" s="37" t="str">
        <f>[8]ит.пр!H10</f>
        <v>Селянина О.В., Федосеев М.Е.</v>
      </c>
      <c r="I54" s="59"/>
    </row>
    <row r="55" spans="1:10" ht="23.1" hidden="1" customHeight="1" thickBot="1">
      <c r="A55" s="134"/>
      <c r="B55" s="55" t="s">
        <v>12</v>
      </c>
      <c r="C55" s="65" t="str">
        <f>[8]ит.пр!C11</f>
        <v>Грибов Михаил Константинович</v>
      </c>
      <c r="D55" s="38" t="str">
        <f>[8]ит.пр!D11</f>
        <v>05.03.2004 1ю</v>
      </c>
      <c r="E55" s="38" t="str">
        <f>[8]ит.пр!E11</f>
        <v>УФО</v>
      </c>
      <c r="F55" s="38" t="str">
        <f>[8]ит.пр!F11</f>
        <v>Челябинская, г. Челябинск</v>
      </c>
      <c r="G55" s="38"/>
      <c r="H55" s="39" t="str">
        <f>[8]ит.пр!H11</f>
        <v>Новикова Н.В.</v>
      </c>
      <c r="I55" s="11"/>
    </row>
    <row r="56" spans="1:10" ht="4.5" customHeight="1" thickBot="1">
      <c r="A56" s="86"/>
      <c r="B56" s="98"/>
      <c r="C56" s="10"/>
      <c r="D56" s="10"/>
      <c r="E56" s="26"/>
      <c r="F56" s="10"/>
      <c r="G56" s="10"/>
      <c r="H56" s="21"/>
      <c r="I56" s="59"/>
      <c r="J56" s="60"/>
    </row>
    <row r="57" spans="1:10" ht="20.25" customHeight="1" thickBot="1">
      <c r="A57" s="128" t="s">
        <v>42</v>
      </c>
      <c r="B57" s="99" t="s">
        <v>4</v>
      </c>
      <c r="C57" s="63" t="str">
        <f>[9]ит.пр!C6</f>
        <v>Зорин Никита Васильевич</v>
      </c>
      <c r="D57" s="35" t="str">
        <f>[9]ит.пр!D6</f>
        <v>14.02.2003 КМС</v>
      </c>
      <c r="E57" s="35" t="str">
        <f>[9]ит.пр!E6</f>
        <v>УФО</v>
      </c>
      <c r="F57" s="35" t="str">
        <f>[9]ит.пр!F6</f>
        <v>Свердловская, Екатеринбург, СШОР</v>
      </c>
      <c r="G57" s="35"/>
      <c r="H57" s="93" t="str">
        <f>[9]ит.пр!H6</f>
        <v>Плотников А.В.</v>
      </c>
      <c r="I57" s="59"/>
      <c r="J57" s="60"/>
    </row>
    <row r="58" spans="1:10" ht="23.1" customHeight="1">
      <c r="A58" s="129"/>
      <c r="B58" s="71" t="s">
        <v>5</v>
      </c>
      <c r="C58" s="64" t="str">
        <f>[9]ит.пр!C7</f>
        <v>Иванов Данил Сергеевич</v>
      </c>
      <c r="D58" s="34" t="str">
        <f>[9]ит.пр!D7</f>
        <v>10.01.2003 КМС</v>
      </c>
      <c r="E58" s="34" t="str">
        <f>[9]ит.пр!E7</f>
        <v>УФО</v>
      </c>
      <c r="F58" s="34" t="str">
        <f>[9]ит.пр!F7</f>
        <v>Курганская, г.Курган, ДЮСШ №4"</v>
      </c>
      <c r="G58" s="34"/>
      <c r="H58" s="37" t="str">
        <f>[9]ит.пр!H7</f>
        <v>Осипов В.Ю.
Печерских В.И.</v>
      </c>
      <c r="I58" s="59"/>
      <c r="J58" s="60"/>
    </row>
    <row r="59" spans="1:10" ht="23.1" customHeight="1">
      <c r="A59" s="129"/>
      <c r="B59" s="54" t="s">
        <v>6</v>
      </c>
      <c r="C59" s="64" t="str">
        <f>[9]ит.пр!C8</f>
        <v>Козырин Матвей Андреевич</v>
      </c>
      <c r="D59" s="34" t="str">
        <f>[9]ит.пр!D8</f>
        <v>10.10.2003 1ю</v>
      </c>
      <c r="E59" s="34" t="str">
        <f>[9]ит.пр!E8</f>
        <v>УФО</v>
      </c>
      <c r="F59" s="34" t="str">
        <f>[9]ит.пр!F8</f>
        <v>Свердловская, Екатеринбург, ВС</v>
      </c>
      <c r="G59" s="34"/>
      <c r="H59" s="37" t="str">
        <f>[9]ит.пр!H8</f>
        <v>Селянина О.В., Федосеев М.Е.</v>
      </c>
      <c r="I59" s="59"/>
      <c r="J59" s="60"/>
    </row>
    <row r="60" spans="1:10" ht="23.1" hidden="1" customHeight="1">
      <c r="A60" s="129"/>
      <c r="B60" s="54" t="s">
        <v>6</v>
      </c>
      <c r="C60" s="64" t="str">
        <f>[9]ит.пр!C9</f>
        <v>Амбурцев Андрей Сергеевич</v>
      </c>
      <c r="D60" s="34" t="str">
        <f>[9]ит.пр!D9</f>
        <v>25.01.2003 1ю</v>
      </c>
      <c r="E60" s="34" t="str">
        <f>[9]ит.пр!E9</f>
        <v>УФО</v>
      </c>
      <c r="F60" s="34" t="str">
        <f>[9]ит.пр!F9</f>
        <v>Курганская, г. Куртамыш, СШОР №1</v>
      </c>
      <c r="G60" s="34"/>
      <c r="H60" s="37" t="str">
        <f>[9]ит.пр!H9</f>
        <v>Пирогов И.Ю.</v>
      </c>
      <c r="I60" s="59"/>
    </row>
    <row r="61" spans="1:10" ht="21.75" hidden="1" customHeight="1">
      <c r="A61" s="129"/>
      <c r="B61" s="54" t="s">
        <v>12</v>
      </c>
      <c r="C61" s="64" t="str">
        <f>[9]ит.пр!C10</f>
        <v xml:space="preserve">Беляев Кирилл Геннадьевич </v>
      </c>
      <c r="D61" s="34" t="str">
        <f>[9]ит.пр!D10</f>
        <v>23.03.2004  2ю</v>
      </c>
      <c r="E61" s="34" t="str">
        <f>[9]ит.пр!E10</f>
        <v>УФО</v>
      </c>
      <c r="F61" s="34" t="str">
        <f>[9]ит.пр!F10</f>
        <v>Тюменская, Тюмень</v>
      </c>
      <c r="G61" s="34"/>
      <c r="H61" s="37" t="str">
        <f>[9]ит.пр!H10</f>
        <v xml:space="preserve">Соснин А.Б. </v>
      </c>
      <c r="I61" s="59"/>
    </row>
    <row r="62" spans="1:10" ht="21.75" hidden="1" customHeight="1" thickBot="1">
      <c r="A62" s="134"/>
      <c r="B62" s="56" t="s">
        <v>12</v>
      </c>
      <c r="C62" s="65" t="str">
        <f>[9]ит.пр!C11</f>
        <v>Лукманов Андрей Линарович</v>
      </c>
      <c r="D62" s="38" t="str">
        <f>[9]ит.пр!D11</f>
        <v>22.10.2004 3сп</v>
      </c>
      <c r="E62" s="38" t="str">
        <f>[9]ит.пр!E11</f>
        <v>УФО</v>
      </c>
      <c r="F62" s="38" t="str">
        <f>[9]ит.пр!F11</f>
        <v>ХМАО-Югра,  гп.Междуреченский</v>
      </c>
      <c r="G62" s="38"/>
      <c r="H62" s="39" t="str">
        <f>[9]ит.пр!H11</f>
        <v>Соколов А.Н.</v>
      </c>
      <c r="I62" s="11"/>
    </row>
    <row r="63" spans="1:10" ht="6.75" customHeight="1" thickBot="1">
      <c r="A63" s="87"/>
      <c r="B63" s="13"/>
      <c r="C63" s="9"/>
      <c r="D63" s="9"/>
      <c r="E63" s="25"/>
      <c r="F63" s="9"/>
      <c r="G63" s="9"/>
      <c r="H63" s="22"/>
      <c r="I63" s="59"/>
      <c r="J63" s="60"/>
    </row>
    <row r="64" spans="1:10" ht="23.1" customHeight="1">
      <c r="A64" s="139" t="s">
        <v>41</v>
      </c>
      <c r="B64" s="62" t="s">
        <v>4</v>
      </c>
      <c r="C64" s="63" t="str">
        <f>[10]ит.пр!C6</f>
        <v>Аюбов Андрей Ферузович</v>
      </c>
      <c r="D64" s="35" t="str">
        <f>[10]ит.пр!D6</f>
        <v>05.05.2003 КМС</v>
      </c>
      <c r="E64" s="35" t="str">
        <f>[10]ит.пр!E6</f>
        <v>УФО</v>
      </c>
      <c r="F64" s="35" t="str">
        <f>[10]ит.пр!F6</f>
        <v>ХМАО-Югра,  г.Нижневартовск</v>
      </c>
      <c r="G64" s="35"/>
      <c r="H64" s="36" t="str">
        <f>[10]ит.пр!H6</f>
        <v>Калачей А.Ю.</v>
      </c>
      <c r="I64" s="59"/>
      <c r="J64" s="60"/>
    </row>
    <row r="65" spans="1:10" ht="23.1" customHeight="1">
      <c r="A65" s="140"/>
      <c r="B65" s="54" t="s">
        <v>5</v>
      </c>
      <c r="C65" s="64" t="str">
        <f>[10]ит.пр!C7</f>
        <v>Бабкин Максим Вячеславович</v>
      </c>
      <c r="D65" s="34" t="str">
        <f>[10]ит.пр!D7</f>
        <v>19.04.2003 2сп</v>
      </c>
      <c r="E65" s="34" t="str">
        <f>[10]ит.пр!E7</f>
        <v>УФО</v>
      </c>
      <c r="F65" s="34" t="str">
        <f>[10]ит.пр!F7</f>
        <v>Свердловская, Серов, ДЮСШ</v>
      </c>
      <c r="G65" s="34"/>
      <c r="H65" s="37" t="str">
        <f>[10]ит.пр!H7</f>
        <v>Ушаков П.С.</v>
      </c>
      <c r="I65" s="59"/>
      <c r="J65" s="60"/>
    </row>
    <row r="66" spans="1:10" ht="23.1" customHeight="1">
      <c r="A66" s="140"/>
      <c r="B66" s="54" t="s">
        <v>6</v>
      </c>
      <c r="C66" s="64" t="str">
        <f>[10]ит.пр!C8</f>
        <v>Курбатов Дмитрий Антонович</v>
      </c>
      <c r="D66" s="34" t="str">
        <f>[10]ит.пр!D8</f>
        <v>26.02.2003 3сп</v>
      </c>
      <c r="E66" s="34" t="str">
        <f>[10]ит.пр!E8</f>
        <v>УФО</v>
      </c>
      <c r="F66" s="34" t="str">
        <f>[10]ит.пр!F8</f>
        <v>Курганская, г.Курган, СШОР №1"</v>
      </c>
      <c r="G66" s="34"/>
      <c r="H66" s="37" t="str">
        <f>[10]ит.пр!H8</f>
        <v>Стенников М.Г.</v>
      </c>
      <c r="I66" s="59"/>
      <c r="J66" s="60"/>
    </row>
    <row r="67" spans="1:10" ht="23.1" hidden="1" customHeight="1">
      <c r="A67" s="140"/>
      <c r="B67" s="54" t="s">
        <v>6</v>
      </c>
      <c r="C67" s="64" t="str">
        <f>[10]ит.пр!C9</f>
        <v>Ахламов Артем Юрьевич</v>
      </c>
      <c r="D67" s="34" t="str">
        <f>[10]ит.пр!D9</f>
        <v>01.04.2003 1ю</v>
      </c>
      <c r="E67" s="34" t="str">
        <f>[10]ит.пр!E9</f>
        <v>УФО</v>
      </c>
      <c r="F67" s="34" t="str">
        <f>[10]ит.пр!F9</f>
        <v>Челябинская, п. Уйское</v>
      </c>
      <c r="G67" s="34"/>
      <c r="H67" s="37" t="str">
        <f>[10]ит.пр!H9</f>
        <v>Гостев Е.В</v>
      </c>
      <c r="I67" s="59"/>
    </row>
    <row r="68" spans="1:10" ht="23.1" hidden="1" customHeight="1">
      <c r="A68" s="140"/>
      <c r="B68" s="54" t="s">
        <v>12</v>
      </c>
      <c r="C68" s="64" t="str">
        <f>[10]ит.пр!C10</f>
        <v>Нурмухатаров Илнур Фаитович</v>
      </c>
      <c r="D68" s="34" t="str">
        <f>[10]ит.пр!D10</f>
        <v>02.01.2004 3сп</v>
      </c>
      <c r="E68" s="34" t="str">
        <f>[10]ит.пр!E10</f>
        <v>УФО</v>
      </c>
      <c r="F68" s="34" t="str">
        <f>[10]ит.пр!F10</f>
        <v>Свердловская, Ачит, ДЮСШ</v>
      </c>
      <c r="G68" s="34"/>
      <c r="H68" s="37" t="str">
        <f>[10]ит.пр!H10</f>
        <v>Минниахметов А.С.</v>
      </c>
      <c r="I68" s="59"/>
    </row>
    <row r="69" spans="1:10" ht="23.1" hidden="1" customHeight="1" thickBot="1">
      <c r="A69" s="141"/>
      <c r="B69" s="56" t="s">
        <v>13</v>
      </c>
      <c r="C69" s="65" t="str">
        <f>[10]ит.пр!C11</f>
        <v>Сирота Семен Владиславович</v>
      </c>
      <c r="D69" s="38" t="str">
        <f>[10]ит.пр!D11</f>
        <v>05.08.2004 1ю</v>
      </c>
      <c r="E69" s="38" t="str">
        <f>[10]ит.пр!E11</f>
        <v>УФО</v>
      </c>
      <c r="F69" s="38" t="str">
        <f>[10]ит.пр!F11</f>
        <v>Челябинская, г. Челябинск</v>
      </c>
      <c r="G69" s="38"/>
      <c r="H69" s="39" t="str">
        <f>[10]ит.пр!H11</f>
        <v>Питунин А.Г.</v>
      </c>
      <c r="I69" s="11"/>
    </row>
    <row r="70" spans="1:10" ht="10.5" customHeight="1" thickBot="1">
      <c r="A70" s="88"/>
      <c r="B70" s="40"/>
      <c r="C70" s="10"/>
      <c r="D70" s="10"/>
      <c r="E70" s="26"/>
      <c r="F70" s="10"/>
      <c r="G70" s="10"/>
      <c r="H70" s="21"/>
      <c r="I70" s="59"/>
      <c r="J70" s="60"/>
    </row>
    <row r="71" spans="1:10" ht="33" customHeight="1">
      <c r="A71" s="135" t="s">
        <v>35</v>
      </c>
      <c r="B71" s="62" t="s">
        <v>4</v>
      </c>
      <c r="C71" s="66" t="str">
        <f>[11]ит.пр!C6</f>
        <v>Худяков Ярослав Викторович</v>
      </c>
      <c r="D71" s="47" t="str">
        <f>[11]ит.пр!D6</f>
        <v>15.01.2003 1ю</v>
      </c>
      <c r="E71" s="47" t="str">
        <f>[11]ит.пр!E6</f>
        <v>УФО</v>
      </c>
      <c r="F71" s="47" t="str">
        <f>[11]ит.пр!F6</f>
        <v>Свердловская, Екатеринбург, ВС</v>
      </c>
      <c r="G71" s="47"/>
      <c r="H71" s="48" t="str">
        <f>[11]ит.пр!H6</f>
        <v>Селянина О.В., Федосеев М.Е.</v>
      </c>
      <c r="I71" s="59"/>
      <c r="J71" s="60"/>
    </row>
    <row r="72" spans="1:10" ht="23.1" customHeight="1">
      <c r="A72" s="136"/>
      <c r="B72" s="54" t="s">
        <v>5</v>
      </c>
      <c r="C72" s="67" t="str">
        <f>[11]ит.пр!C7</f>
        <v>Черепанов Данил Владимирович</v>
      </c>
      <c r="D72" s="46" t="str">
        <f>[11]ит.пр!D7</f>
        <v>12.03.2003 КМС</v>
      </c>
      <c r="E72" s="46" t="str">
        <f>[11]ит.пр!E7</f>
        <v>УФО</v>
      </c>
      <c r="F72" s="46" t="str">
        <f>[11]ит.пр!F7</f>
        <v>Курганская, г.Курган, СШОР №1"</v>
      </c>
      <c r="G72" s="46"/>
      <c r="H72" s="49" t="str">
        <f>[11]ит.пр!H7</f>
        <v>Кудрявцев С.Ю.</v>
      </c>
      <c r="I72" s="59"/>
      <c r="J72" s="60"/>
    </row>
    <row r="73" spans="1:10" ht="23.1" customHeight="1" thickBot="1">
      <c r="A73" s="136"/>
      <c r="B73" s="54" t="s">
        <v>6</v>
      </c>
      <c r="C73" s="67" t="str">
        <f>[11]ит.пр!C8</f>
        <v>Шуруев Андрей Вячеславович</v>
      </c>
      <c r="D73" s="46" t="str">
        <f>[11]ит.пр!D8</f>
        <v>08.06.2003 3сп</v>
      </c>
      <c r="E73" s="46" t="str">
        <f>[11]ит.пр!E8</f>
        <v>УФО</v>
      </c>
      <c r="F73" s="46" t="str">
        <f>[11]ит.пр!F8</f>
        <v>Курганская, г.Курган, СШОР №1"</v>
      </c>
      <c r="G73" s="46"/>
      <c r="H73" s="49" t="str">
        <f>[11]ит.пр!H8</f>
        <v>Распопов А.Н.</v>
      </c>
      <c r="I73" s="59"/>
      <c r="J73" s="60"/>
    </row>
    <row r="74" spans="1:10" ht="23.1" hidden="1" customHeight="1">
      <c r="A74" s="136"/>
      <c r="B74" s="54" t="s">
        <v>6</v>
      </c>
      <c r="C74" s="67" t="str">
        <f>[11]ит.пр!C9</f>
        <v>Евсеев Дмитрий Александрович</v>
      </c>
      <c r="D74" s="46" t="str">
        <f>[11]ит.пр!D9</f>
        <v>25.09.2003 1ю</v>
      </c>
      <c r="E74" s="46" t="str">
        <f>[11]ит.пр!E9</f>
        <v>УФО</v>
      </c>
      <c r="F74" s="46" t="str">
        <f>[11]ит.пр!F9</f>
        <v>Свердловская, Екатеринбург, СШОР</v>
      </c>
      <c r="G74" s="46"/>
      <c r="H74" s="49" t="str">
        <f>[11]ит.пр!H9</f>
        <v>Палабугин С.А., Козлов Н.А.</v>
      </c>
      <c r="I74" s="59"/>
    </row>
    <row r="75" spans="1:10" ht="23.1" hidden="1" customHeight="1">
      <c r="A75" s="136"/>
      <c r="B75" s="54" t="s">
        <v>12</v>
      </c>
      <c r="C75" s="67" t="str">
        <f>[11]ит.пр!C10</f>
        <v>Быковский Арсений Евгеньевич</v>
      </c>
      <c r="D75" s="46" t="str">
        <f>[11]ит.пр!D10</f>
        <v>22.01.2004 1ю</v>
      </c>
      <c r="E75" s="46" t="str">
        <f>[11]ит.пр!E10</f>
        <v>УФО</v>
      </c>
      <c r="F75" s="46" t="str">
        <f>[11]ит.пр!F10</f>
        <v>Свердловская, Екатеринбург, ВС</v>
      </c>
      <c r="G75" s="46"/>
      <c r="H75" s="49" t="str">
        <f>[11]ит.пр!H10</f>
        <v>Селянина О.В., Федосеев М.Е.</v>
      </c>
      <c r="I75" s="59"/>
    </row>
    <row r="76" spans="1:10" ht="23.1" hidden="1" customHeight="1" thickBot="1">
      <c r="A76" s="137"/>
      <c r="B76" s="56" t="s">
        <v>12</v>
      </c>
      <c r="C76" s="68" t="str">
        <f>[11]ит.пр!C11</f>
        <v>Хомяков Артем Михайлович</v>
      </c>
      <c r="D76" s="50" t="str">
        <f>[11]ит.пр!D11</f>
        <v>27.08.2003 2ю</v>
      </c>
      <c r="E76" s="50" t="str">
        <f>[11]ит.пр!E11</f>
        <v>УФО</v>
      </c>
      <c r="F76" s="50" t="str">
        <f>[11]ит.пр!F11</f>
        <v>Свердловская, Екатеринбург, ДЮСШ</v>
      </c>
      <c r="G76" s="50"/>
      <c r="H76" s="51" t="str">
        <f>[11]ит.пр!H11</f>
        <v>Пышминцев В.А.</v>
      </c>
      <c r="I76" s="11"/>
    </row>
    <row r="77" spans="1:10" ht="20.25" customHeight="1">
      <c r="B77" s="12"/>
      <c r="C77" s="3"/>
      <c r="D77" s="4"/>
      <c r="E77" s="4"/>
      <c r="F77" s="5"/>
      <c r="G77" s="5"/>
      <c r="H77" s="3"/>
      <c r="I77" s="69">
        <f>[6]ит.пр!I6</f>
        <v>0</v>
      </c>
      <c r="J77" s="70"/>
    </row>
    <row r="78" spans="1:10" ht="23.1" hidden="1" customHeight="1">
      <c r="A78" s="1"/>
      <c r="B78" s="2"/>
      <c r="C78" s="3"/>
      <c r="D78" s="4"/>
      <c r="E78" s="4"/>
      <c r="F78" s="5"/>
      <c r="G78" s="5"/>
      <c r="H78" s="3"/>
      <c r="I78" s="45">
        <f>[6]ит.пр!I8</f>
        <v>0</v>
      </c>
      <c r="J78" s="60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В.В. Бекетов</v>
      </c>
      <c r="G79" s="24"/>
      <c r="H79" s="6"/>
      <c r="I79" s="59"/>
      <c r="J79" s="60"/>
    </row>
    <row r="80" spans="1:10" ht="18" customHeight="1">
      <c r="A80" s="1"/>
      <c r="B80" s="24"/>
      <c r="C80" s="7"/>
      <c r="D80" s="7"/>
      <c r="E80" s="28"/>
      <c r="F80" s="23" t="str">
        <f>[1]реквизиты!$G$7</f>
        <v>/г.Сухой Лог/</v>
      </c>
      <c r="G80" s="23"/>
      <c r="H80" s="7"/>
      <c r="I80" s="59"/>
      <c r="J80" s="60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И.А. Гориславский</v>
      </c>
      <c r="G81" s="24"/>
      <c r="H81" s="6"/>
      <c r="I81" s="59"/>
    </row>
    <row r="82" spans="1:19" ht="18" customHeight="1">
      <c r="C82" s="1"/>
      <c r="F82" t="str">
        <f>[1]реквизиты!$G$9</f>
        <v>/г.Нижний Тагил/</v>
      </c>
      <c r="H82" s="7"/>
      <c r="I82" s="59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A71:A76"/>
    <mergeCell ref="A43:A48"/>
    <mergeCell ref="A50:A55"/>
    <mergeCell ref="A57:A62"/>
    <mergeCell ref="A64:A69"/>
    <mergeCell ref="J14:J15"/>
    <mergeCell ref="A15:A20"/>
    <mergeCell ref="I18:I19"/>
    <mergeCell ref="A22:A27"/>
    <mergeCell ref="A29:A34"/>
    <mergeCell ref="A36:A41"/>
    <mergeCell ref="G6:G7"/>
    <mergeCell ref="H6:H7"/>
    <mergeCell ref="I6:I7"/>
    <mergeCell ref="A8:A13"/>
    <mergeCell ref="I8:I9"/>
    <mergeCell ref="B6:B7"/>
    <mergeCell ref="C6:C7"/>
    <mergeCell ref="D6:D7"/>
    <mergeCell ref="E6:E7"/>
    <mergeCell ref="F6:F7"/>
    <mergeCell ref="J8:J9"/>
    <mergeCell ref="I10:I11"/>
    <mergeCell ref="J10:J11"/>
    <mergeCell ref="I12:I13"/>
    <mergeCell ref="J12:J13"/>
    <mergeCell ref="A1:I1"/>
    <mergeCell ref="A2:I2"/>
    <mergeCell ref="A3:I3"/>
    <mergeCell ref="A4:I4"/>
    <mergeCell ref="A5:I5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7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призеры</vt:lpstr>
      <vt:lpstr>1стр</vt:lpstr>
      <vt:lpstr>2стр</vt:lpstr>
      <vt:lpstr>ПОБЕДА</vt:lpstr>
      <vt:lpstr>ФИН</vt:lpstr>
      <vt:lpstr>Лист1</vt:lpstr>
      <vt:lpstr>'1стр'!Область_печати</vt:lpstr>
      <vt:lpstr>'2стр'!Область_печати</vt:lpstr>
      <vt:lpstr>ПОБЕДА!Область_печати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Computer</cp:lastModifiedBy>
  <cp:lastPrinted>2019-03-30T13:05:21Z</cp:lastPrinted>
  <dcterms:created xsi:type="dcterms:W3CDTF">1996-10-08T23:32:33Z</dcterms:created>
  <dcterms:modified xsi:type="dcterms:W3CDTF">2019-04-02T05:20:10Z</dcterms:modified>
</cp:coreProperties>
</file>